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9. Características económicas\"/>
    </mc:Choice>
  </mc:AlternateContent>
  <bookViews>
    <workbookView xWindow="0" yWindow="0" windowWidth="20490" windowHeight="7050" tabRatio="681" activeTab="2"/>
  </bookViews>
  <sheets>
    <sheet name="Carátula" sheetId="20" r:id="rId1"/>
    <sheet name="Índice" sheetId="19" r:id="rId2"/>
    <sheet name="Cuadro 9" sheetId="1" r:id="rId3"/>
    <sheet name="Cuadro 9.1" sheetId="2" r:id="rId4"/>
    <sheet name="Cuadro 9.2" sheetId="3" r:id="rId5"/>
    <sheet name="Cuadro 9.3" sheetId="4" r:id="rId6"/>
    <sheet name="Cuadro 9.4" sheetId="5" r:id="rId7"/>
    <sheet name="Cuadro 9.5" sheetId="6" r:id="rId8"/>
    <sheet name="Cuadro 9.6" sheetId="7" r:id="rId9"/>
    <sheet name="Cuadro 9.7" sheetId="8" r:id="rId10"/>
    <sheet name="Cuadro 9.8" sheetId="9" r:id="rId11"/>
    <sheet name="Cuadro 9.9" sheetId="10" r:id="rId12"/>
    <sheet name="Cuadro 9.10" sheetId="11" r:id="rId13"/>
    <sheet name="Cuadro 9.11" sheetId="12" r:id="rId14"/>
    <sheet name="Cuadro 9.12" sheetId="13" r:id="rId15"/>
    <sheet name="Cuadro 9.13" sheetId="14" r:id="rId16"/>
    <sheet name="Cuadro 9.14" sheetId="15" r:id="rId17"/>
    <sheet name="Cuadro 9.15" sheetId="16" r:id="rId18"/>
    <sheet name="Cuadro 9.16" sheetId="17" r:id="rId19"/>
    <sheet name="Cuadro 9.17" sheetId="18" r:id="rId20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9" l="1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</calcChain>
</file>

<file path=xl/sharedStrings.xml><?xml version="1.0" encoding="utf-8"?>
<sst xmlns="http://schemas.openxmlformats.org/spreadsheetml/2006/main" count="2106" uniqueCount="51">
  <si>
    <t>Censo Nacional de Población, Hogares y Viviendas 2022</t>
  </si>
  <si>
    <t>Sexo registrado al nacer y cobertura de salud</t>
  </si>
  <si>
    <t>Población ocupada de 14 años y más en viviendas particulares</t>
  </si>
  <si>
    <t>Categoría ocupacional</t>
  </si>
  <si>
    <t>Servicio doméstico</t>
  </si>
  <si>
    <t>Empleada(o) u obrera(o)</t>
  </si>
  <si>
    <t>Cuenta propia</t>
  </si>
  <si>
    <t>Patrón(a) o empleador(a)</t>
  </si>
  <si>
    <t>Trabajador(a) familiar</t>
  </si>
  <si>
    <t>Ignorado</t>
  </si>
  <si>
    <t>Total</t>
  </si>
  <si>
    <t>Tiene cobertura de salud por obra social o prepaga (incluye PAMI)</t>
  </si>
  <si>
    <t>Tiene cobertura de salud por programas o planes estatales de salud</t>
  </si>
  <si>
    <t>No tiene obra social, prepaga ni plan estatal</t>
  </si>
  <si>
    <t>Mujer/Femenino</t>
  </si>
  <si>
    <t>Varón/Masculino</t>
  </si>
  <si>
    <t/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</si>
  <si>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</si>
  <si>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</si>
  <si>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</si>
  <si>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</si>
  <si>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</si>
  <si>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</si>
  <si>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</si>
  <si>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</si>
  <si>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</si>
  <si>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</si>
  <si>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r>
      <t>Nota</t>
    </r>
    <r>
      <rPr>
        <sz val="8"/>
        <color rgb="FF000000"/>
        <rFont val="Arial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</si>
  <si>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8"/>
        <color rgb="FF000000"/>
        <rFont val="Arial"/>
        <family val="2"/>
      </rPr>
      <t>: INDEC, Censo Nacional de Población, Hogares y Viviendas 2022. Resultados definitivos.</t>
    </r>
  </si>
  <si>
    <t>Provincia de Tucumán</t>
  </si>
  <si>
    <t>Febrero de 2024</t>
  </si>
  <si>
    <r>
      <t>Nota</t>
    </r>
    <r>
      <rPr>
        <sz val="11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</si>
  <si>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1"/>
        <color rgb="FF000000"/>
        <rFont val="Calibri"/>
        <family val="2"/>
      </rPr>
      <t>: INDEC, Censo Nacional de Población, Hogares y Viviendas 2022. Resultados definitivos.</t>
    </r>
  </si>
  <si>
    <t>Cuadro 9. Provincia de  Tucumán. Población ocupada de 14 años y más en viviendas particulares, por categoría ocupacional, según sexo registrado al nacer y cobertura de salud. Año 2022</t>
  </si>
  <si>
    <t>Cuadro 9.1. Provincia de  Tucumán, departamento Burruyacú. Población ocupada de 14 años y más en viviendas particulares, por categoría ocupacional, según sexo registrado al nacer y cobertura de salud. Año 2022</t>
  </si>
  <si>
    <t>Cuadro 9.2. Provincia de  Tucumán, departamento Capital. Población ocupada de 14 años y más en viviendas particulares, por categoría ocupacional, según sexo registrado al nacer y cobertura de salud. Año 2022</t>
  </si>
  <si>
    <t>Cuadro 9.3. Provincia de  Tucumán, departamento Chicligasta. Población ocupada de 14 años y más en viviendas particulares, por categoría ocupacional, según sexo registrado al nacer y cobertura de salud. Año 2022</t>
  </si>
  <si>
    <t>Cuadro 9.4. Provincia de  Tucumán, departamento Cruz Alta. Población ocupada de 14 años y más en viviendas particulares, por categoría ocupacional, según sexo registrado al nacer y cobertura de salud. Año 2022</t>
  </si>
  <si>
    <t>Cuadro 9.5. Provincia de  Tucumán, departamento Famaillá. Población ocupada de 14 años y más en viviendas particulares, por categoría ocupacional, según sexo registrado al nacer y cobertura de salud. Año 2022</t>
  </si>
  <si>
    <t>Cuadro 9.6. Provincia de  Tucumán, departamento Graneros. Población ocupada de 14 años y más en viviendas particulares, por categoría ocupacional, según sexo registrado al nacer y cobertura de salud. Año 2022</t>
  </si>
  <si>
    <t>Cuadro 9.7. Provincia de  Tucumán, departamento Juan Bautista Alberdi. Población ocupada de 14 años y más en viviendas particulares, por categoría ocupacional, según sexo registrado al nacer y cobertura de salud. Año 2022</t>
  </si>
  <si>
    <t>Cuadro 9.8. Provincia de  Tucumán, departamento La Cocha. Población ocupada de 14 años y más en viviendas particulares, por categoría ocupacional, según sexo registrado al nacer y cobertura de salud. Año 2022</t>
  </si>
  <si>
    <t>Cuadro 9.9. Provincia de  Tucumán, departamento Leales. Población ocupada de 14 años y más en viviendas particulares, por categoría ocupacional, según sexo registrado al nacer y cobertura de salud. Año 2022</t>
  </si>
  <si>
    <t>Cuadro 9.10. Provincia de  Tucumán, departamento Lules. Población ocupada de 14 años y más en viviendas particulares, por categoría ocupacional, según sexo registrado al nacer y cobertura de salud. Año 2022</t>
  </si>
  <si>
    <t>Cuadro 9.11. Provincia de  Tucumán, departamento Monteros. Población ocupada de 14 años y más en viviendas particulares, por categoría ocupacional, según sexo registrado al nacer y cobertura de salud. Año 2022</t>
  </si>
  <si>
    <t>Cuadro 9.12. Provincia de  Tucumán, departamento Río Chico. Población ocupada de 14 años y más en viviendas particulares, por categoría ocupacional, según sexo registrado al nacer y cobertura de salud. Año 2022</t>
  </si>
  <si>
    <t>Cuadro 9.13. Provincia de  Tucumán, departamento Simoca. Población ocupada de 14 años y más en viviendas particulares, por categoría ocupacional, según sexo registrado al nacer y cobertura de salud. Año 2022</t>
  </si>
  <si>
    <t>Cuadro 9.14. Provincia de  Tucumán, departamento Tafí del Valle. Población ocupada de 14 años y más en viviendas particulares, por categoría ocupacional, según sexo registrado al nacer y cobertura de salud. Año 2022</t>
  </si>
  <si>
    <t>Cuadro 9.15. Provincia de  Tucumán, departamento Tafí Viejo. Población ocupada de 14 años y más en viviendas particulares, por categoría ocupacional, según sexo registrado al nacer y cobertura de salud. Año 2022</t>
  </si>
  <si>
    <t>Cuadro 9.16. Provincia de  Tucumán, departamento Trancas. Población ocupada de 14 años y más en viviendas particulares, por categoría ocupacional, según sexo registrado al nacer y cobertura de salud. Año 2022</t>
  </si>
  <si>
    <t>Cuadro 9.17. Provincia de  Tucumán, departamento Yerba Buena. Población ocupada de 14 años y más en viviendas particulares, por categoría ocupacional, según sexo registrado al nacer y cobertura de salud. Año 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</si>
</sst>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8"/>
      <color rgb="FF000000"/>
      <name val="Albany AMT"/>
    </font>
    <font>
      <sz val="16"/>
      <color rgb="FF000000"/>
      <name val="Arial"/>
    </font>
    <font>
      <sz val="12"/>
      <color rgb="FF000000"/>
      <name val="Arial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8"/>
      <color theme="10"/>
      <name val="Albany AMT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1" xfId="0" applyFont="1" applyFill="1" applyBorder="1"/>
    <xf numFmtId="0" fontId="5" fillId="0" borderId="2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top"/>
    </xf>
    <xf numFmtId="3" fontId="5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7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K3:K100"/>
  <sheetViews>
    <sheetView showGridLines="0" workbookViewId="0"/>
  </sheetViews>
  <sheetFormatPr baseColWidth="10" defaultRowHeight="11.25"/>
  <sheetData>
    <row r="3" spans="11:11" ht="20.25">
      <c r="K3" s="1" t="s">
        <v>22</v>
      </c>
    </row>
    <row r="4" spans="11:11" ht="20.25">
      <c r="K4" s="1"/>
    </row>
    <row r="5" spans="11:11" ht="20.25">
      <c r="K5" s="1" t="s">
        <v>23</v>
      </c>
    </row>
    <row r="7" spans="11:11" ht="15">
      <c r="K7" s="2" t="s">
        <v>29</v>
      </c>
    </row>
    <row r="8" spans="11:11" ht="15">
      <c r="K8" s="2"/>
    </row>
    <row r="9" spans="11:11" ht="15">
      <c r="K9" s="2" t="s">
        <v>30</v>
      </c>
    </row>
    <row r="10" spans="11:11" ht="15">
      <c r="K10" s="2"/>
    </row>
    <row r="11" spans="11:11" ht="15">
      <c r="K11" s="2"/>
    </row>
    <row r="12" spans="11:11" ht="15">
      <c r="K12" s="2" t="s">
        <v>24</v>
      </c>
    </row>
    <row r="13" spans="11:11" ht="15">
      <c r="K13" s="2" t="s">
        <v>25</v>
      </c>
    </row>
    <row r="14" spans="11:11" ht="15">
      <c r="K14" s="2" t="s">
        <v>26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  <row r="100" spans="11:11" ht="15">
      <c r="K100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40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13842</v>
      </c>
      <c r="D6" s="8">
        <v>848</v>
      </c>
      <c r="E6" s="8">
        <v>7301</v>
      </c>
      <c r="F6" s="8">
        <v>4206</v>
      </c>
      <c r="G6" s="8">
        <v>379</v>
      </c>
      <c r="H6" s="8">
        <v>401</v>
      </c>
      <c r="I6" s="8">
        <v>707</v>
      </c>
    </row>
    <row r="7" spans="1:14" ht="11.65" customHeight="1">
      <c r="A7" s="19" t="s">
        <v>16</v>
      </c>
      <c r="B7" s="9" t="s">
        <v>11</v>
      </c>
      <c r="C7" s="10">
        <v>6646</v>
      </c>
      <c r="D7" s="10">
        <v>279</v>
      </c>
      <c r="E7" s="10">
        <v>4040</v>
      </c>
      <c r="F7" s="10">
        <v>1589</v>
      </c>
      <c r="G7" s="10">
        <v>221</v>
      </c>
      <c r="H7" s="10">
        <v>168</v>
      </c>
      <c r="I7" s="10">
        <v>349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844</v>
      </c>
      <c r="D8" s="10">
        <v>39</v>
      </c>
      <c r="E8" s="10">
        <v>475</v>
      </c>
      <c r="F8" s="10">
        <v>211</v>
      </c>
      <c r="G8" s="10">
        <v>32</v>
      </c>
      <c r="H8" s="10">
        <v>23</v>
      </c>
      <c r="I8" s="10">
        <v>64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6352</v>
      </c>
      <c r="D9" s="10">
        <v>530</v>
      </c>
      <c r="E9" s="10">
        <v>2786</v>
      </c>
      <c r="F9" s="10">
        <v>2406</v>
      </c>
      <c r="G9" s="10">
        <v>126</v>
      </c>
      <c r="H9" s="10">
        <v>210</v>
      </c>
      <c r="I9" s="10">
        <v>294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5439</v>
      </c>
      <c r="D10" s="8">
        <v>798</v>
      </c>
      <c r="E10" s="8">
        <v>2456</v>
      </c>
      <c r="F10" s="8">
        <v>1488</v>
      </c>
      <c r="G10" s="8">
        <v>143</v>
      </c>
      <c r="H10" s="8">
        <v>161</v>
      </c>
      <c r="I10" s="8">
        <v>393</v>
      </c>
    </row>
    <row r="11" spans="1:14" ht="11.65" customHeight="1">
      <c r="A11" s="19" t="s">
        <v>16</v>
      </c>
      <c r="B11" s="9" t="s">
        <v>11</v>
      </c>
      <c r="C11" s="10">
        <v>2947</v>
      </c>
      <c r="D11" s="10">
        <v>260</v>
      </c>
      <c r="E11" s="10">
        <v>1615</v>
      </c>
      <c r="F11" s="10">
        <v>706</v>
      </c>
      <c r="G11" s="10">
        <v>92</v>
      </c>
      <c r="H11" s="10">
        <v>81</v>
      </c>
      <c r="I11" s="10">
        <v>193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357</v>
      </c>
      <c r="D12" s="10">
        <v>36</v>
      </c>
      <c r="E12" s="10">
        <v>176</v>
      </c>
      <c r="F12" s="10">
        <v>81</v>
      </c>
      <c r="G12" s="10">
        <v>13</v>
      </c>
      <c r="H12" s="10">
        <v>10</v>
      </c>
      <c r="I12" s="10">
        <v>41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2135</v>
      </c>
      <c r="D13" s="10">
        <v>502</v>
      </c>
      <c r="E13" s="10">
        <v>665</v>
      </c>
      <c r="F13" s="10">
        <v>701</v>
      </c>
      <c r="G13" s="10">
        <v>38</v>
      </c>
      <c r="H13" s="10">
        <v>70</v>
      </c>
      <c r="I13" s="10">
        <v>159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8403</v>
      </c>
      <c r="D14" s="8">
        <v>50</v>
      </c>
      <c r="E14" s="8">
        <v>4845</v>
      </c>
      <c r="F14" s="8">
        <v>2718</v>
      </c>
      <c r="G14" s="8">
        <v>236</v>
      </c>
      <c r="H14" s="8">
        <v>240</v>
      </c>
      <c r="I14" s="8">
        <v>314</v>
      </c>
    </row>
    <row r="15" spans="1:14" ht="11.65" customHeight="1">
      <c r="A15" s="19" t="s">
        <v>16</v>
      </c>
      <c r="B15" s="9" t="s">
        <v>11</v>
      </c>
      <c r="C15" s="10">
        <v>3699</v>
      </c>
      <c r="D15" s="10">
        <v>19</v>
      </c>
      <c r="E15" s="10">
        <v>2425</v>
      </c>
      <c r="F15" s="10">
        <v>883</v>
      </c>
      <c r="G15" s="10">
        <v>129</v>
      </c>
      <c r="H15" s="10">
        <v>87</v>
      </c>
      <c r="I15" s="10">
        <v>156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487</v>
      </c>
      <c r="D16" s="10">
        <v>3</v>
      </c>
      <c r="E16" s="10">
        <v>299</v>
      </c>
      <c r="F16" s="10">
        <v>130</v>
      </c>
      <c r="G16" s="10">
        <v>19</v>
      </c>
      <c r="H16" s="10">
        <v>13</v>
      </c>
      <c r="I16" s="10">
        <v>23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4217</v>
      </c>
      <c r="D17" s="13">
        <v>28</v>
      </c>
      <c r="E17" s="13">
        <v>2121</v>
      </c>
      <c r="F17" s="13">
        <v>1705</v>
      </c>
      <c r="G17" s="13">
        <v>88</v>
      </c>
      <c r="H17" s="13">
        <v>140</v>
      </c>
      <c r="I17" s="13">
        <v>135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41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8407</v>
      </c>
      <c r="D6" s="8">
        <v>511</v>
      </c>
      <c r="E6" s="8">
        <v>4927</v>
      </c>
      <c r="F6" s="8">
        <v>2169</v>
      </c>
      <c r="G6" s="8">
        <v>190</v>
      </c>
      <c r="H6" s="8">
        <v>234</v>
      </c>
      <c r="I6" s="8">
        <v>376</v>
      </c>
    </row>
    <row r="7" spans="1:14" ht="11.65" customHeight="1">
      <c r="A7" s="19" t="s">
        <v>16</v>
      </c>
      <c r="B7" s="9" t="s">
        <v>11</v>
      </c>
      <c r="C7" s="10">
        <v>3798</v>
      </c>
      <c r="D7" s="10">
        <v>163</v>
      </c>
      <c r="E7" s="10">
        <v>2479</v>
      </c>
      <c r="F7" s="10">
        <v>817</v>
      </c>
      <c r="G7" s="10">
        <v>88</v>
      </c>
      <c r="H7" s="10">
        <v>118</v>
      </c>
      <c r="I7" s="10">
        <v>133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464</v>
      </c>
      <c r="D8" s="10">
        <v>27</v>
      </c>
      <c r="E8" s="10">
        <v>256</v>
      </c>
      <c r="F8" s="10">
        <v>122</v>
      </c>
      <c r="G8" s="10">
        <v>14</v>
      </c>
      <c r="H8" s="10">
        <v>13</v>
      </c>
      <c r="I8" s="10">
        <v>32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4145</v>
      </c>
      <c r="D9" s="10">
        <v>321</v>
      </c>
      <c r="E9" s="10">
        <v>2192</v>
      </c>
      <c r="F9" s="10">
        <v>1230</v>
      </c>
      <c r="G9" s="10">
        <v>88</v>
      </c>
      <c r="H9" s="10">
        <v>103</v>
      </c>
      <c r="I9" s="10">
        <v>211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2978</v>
      </c>
      <c r="D10" s="8">
        <v>478</v>
      </c>
      <c r="E10" s="8">
        <v>1382</v>
      </c>
      <c r="F10" s="8">
        <v>766</v>
      </c>
      <c r="G10" s="8">
        <v>54</v>
      </c>
      <c r="H10" s="8">
        <v>89</v>
      </c>
      <c r="I10" s="8">
        <v>209</v>
      </c>
    </row>
    <row r="11" spans="1:14" ht="11.65" customHeight="1">
      <c r="A11" s="19" t="s">
        <v>16</v>
      </c>
      <c r="B11" s="9" t="s">
        <v>11</v>
      </c>
      <c r="C11" s="10">
        <v>1420</v>
      </c>
      <c r="D11" s="10">
        <v>150</v>
      </c>
      <c r="E11" s="10">
        <v>779</v>
      </c>
      <c r="F11" s="10">
        <v>340</v>
      </c>
      <c r="G11" s="10">
        <v>28</v>
      </c>
      <c r="H11" s="10">
        <v>46</v>
      </c>
      <c r="I11" s="10">
        <v>77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168</v>
      </c>
      <c r="D12" s="10">
        <v>25</v>
      </c>
      <c r="E12" s="10">
        <v>76</v>
      </c>
      <c r="F12" s="10">
        <v>42</v>
      </c>
      <c r="G12" s="10">
        <v>4</v>
      </c>
      <c r="H12" s="10">
        <v>5</v>
      </c>
      <c r="I12" s="10">
        <v>16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1390</v>
      </c>
      <c r="D13" s="10">
        <v>303</v>
      </c>
      <c r="E13" s="10">
        <v>527</v>
      </c>
      <c r="F13" s="10">
        <v>384</v>
      </c>
      <c r="G13" s="10">
        <v>22</v>
      </c>
      <c r="H13" s="10">
        <v>38</v>
      </c>
      <c r="I13" s="10">
        <v>116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5429</v>
      </c>
      <c r="D14" s="8">
        <v>33</v>
      </c>
      <c r="E14" s="8">
        <v>3545</v>
      </c>
      <c r="F14" s="8">
        <v>1403</v>
      </c>
      <c r="G14" s="8">
        <v>136</v>
      </c>
      <c r="H14" s="8">
        <v>145</v>
      </c>
      <c r="I14" s="8">
        <v>167</v>
      </c>
    </row>
    <row r="15" spans="1:14" ht="11.65" customHeight="1">
      <c r="A15" s="19" t="s">
        <v>16</v>
      </c>
      <c r="B15" s="9" t="s">
        <v>11</v>
      </c>
      <c r="C15" s="10">
        <v>2378</v>
      </c>
      <c r="D15" s="10">
        <v>13</v>
      </c>
      <c r="E15" s="10">
        <v>1700</v>
      </c>
      <c r="F15" s="10">
        <v>477</v>
      </c>
      <c r="G15" s="10">
        <v>60</v>
      </c>
      <c r="H15" s="10">
        <v>72</v>
      </c>
      <c r="I15" s="10">
        <v>56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296</v>
      </c>
      <c r="D16" s="10">
        <v>2</v>
      </c>
      <c r="E16" s="10">
        <v>180</v>
      </c>
      <c r="F16" s="10">
        <v>80</v>
      </c>
      <c r="G16" s="10">
        <v>10</v>
      </c>
      <c r="H16" s="10">
        <v>8</v>
      </c>
      <c r="I16" s="10">
        <v>16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2755</v>
      </c>
      <c r="D17" s="13">
        <v>18</v>
      </c>
      <c r="E17" s="13">
        <v>1665</v>
      </c>
      <c r="F17" s="13">
        <v>846</v>
      </c>
      <c r="G17" s="13">
        <v>66</v>
      </c>
      <c r="H17" s="13">
        <v>65</v>
      </c>
      <c r="I17" s="13">
        <v>95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42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24997</v>
      </c>
      <c r="D6" s="8">
        <v>1710</v>
      </c>
      <c r="E6" s="8">
        <v>14610</v>
      </c>
      <c r="F6" s="8">
        <v>6476</v>
      </c>
      <c r="G6" s="8">
        <v>567</v>
      </c>
      <c r="H6" s="8">
        <v>627</v>
      </c>
      <c r="I6" s="8">
        <v>1007</v>
      </c>
    </row>
    <row r="7" spans="1:14" ht="11.65" customHeight="1">
      <c r="A7" s="19" t="s">
        <v>16</v>
      </c>
      <c r="B7" s="9" t="s">
        <v>11</v>
      </c>
      <c r="C7" s="10">
        <v>15463</v>
      </c>
      <c r="D7" s="10">
        <v>836</v>
      </c>
      <c r="E7" s="10">
        <v>10341</v>
      </c>
      <c r="F7" s="10">
        <v>3009</v>
      </c>
      <c r="G7" s="10">
        <v>354</v>
      </c>
      <c r="H7" s="10">
        <v>352</v>
      </c>
      <c r="I7" s="10">
        <v>571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1267</v>
      </c>
      <c r="D8" s="10">
        <v>79</v>
      </c>
      <c r="E8" s="10">
        <v>771</v>
      </c>
      <c r="F8" s="10">
        <v>279</v>
      </c>
      <c r="G8" s="10">
        <v>37</v>
      </c>
      <c r="H8" s="10">
        <v>27</v>
      </c>
      <c r="I8" s="10">
        <v>74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8267</v>
      </c>
      <c r="D9" s="10">
        <v>795</v>
      </c>
      <c r="E9" s="10">
        <v>3498</v>
      </c>
      <c r="F9" s="10">
        <v>3188</v>
      </c>
      <c r="G9" s="10">
        <v>176</v>
      </c>
      <c r="H9" s="10">
        <v>248</v>
      </c>
      <c r="I9" s="10">
        <v>362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9275</v>
      </c>
      <c r="D10" s="8">
        <v>1568</v>
      </c>
      <c r="E10" s="8">
        <v>4316</v>
      </c>
      <c r="F10" s="8">
        <v>2478</v>
      </c>
      <c r="G10" s="8">
        <v>161</v>
      </c>
      <c r="H10" s="8">
        <v>267</v>
      </c>
      <c r="I10" s="8">
        <v>485</v>
      </c>
    </row>
    <row r="11" spans="1:14" ht="11.65" customHeight="1">
      <c r="A11" s="19" t="s">
        <v>16</v>
      </c>
      <c r="B11" s="9" t="s">
        <v>11</v>
      </c>
      <c r="C11" s="10">
        <v>5959</v>
      </c>
      <c r="D11" s="10">
        <v>758</v>
      </c>
      <c r="E11" s="10">
        <v>3269</v>
      </c>
      <c r="F11" s="10">
        <v>1388</v>
      </c>
      <c r="G11" s="10">
        <v>109</v>
      </c>
      <c r="H11" s="10">
        <v>156</v>
      </c>
      <c r="I11" s="10">
        <v>279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482</v>
      </c>
      <c r="D12" s="10">
        <v>70</v>
      </c>
      <c r="E12" s="10">
        <v>245</v>
      </c>
      <c r="F12" s="10">
        <v>113</v>
      </c>
      <c r="G12" s="10">
        <v>8</v>
      </c>
      <c r="H12" s="10">
        <v>11</v>
      </c>
      <c r="I12" s="10">
        <v>35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2834</v>
      </c>
      <c r="D13" s="10">
        <v>740</v>
      </c>
      <c r="E13" s="10">
        <v>802</v>
      </c>
      <c r="F13" s="10">
        <v>977</v>
      </c>
      <c r="G13" s="10">
        <v>44</v>
      </c>
      <c r="H13" s="10">
        <v>100</v>
      </c>
      <c r="I13" s="10">
        <v>171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15722</v>
      </c>
      <c r="D14" s="8">
        <v>142</v>
      </c>
      <c r="E14" s="8">
        <v>10294</v>
      </c>
      <c r="F14" s="8">
        <v>3998</v>
      </c>
      <c r="G14" s="8">
        <v>406</v>
      </c>
      <c r="H14" s="8">
        <v>360</v>
      </c>
      <c r="I14" s="8">
        <v>522</v>
      </c>
    </row>
    <row r="15" spans="1:14" ht="11.65" customHeight="1">
      <c r="A15" s="19" t="s">
        <v>16</v>
      </c>
      <c r="B15" s="9" t="s">
        <v>11</v>
      </c>
      <c r="C15" s="10">
        <v>9504</v>
      </c>
      <c r="D15" s="10">
        <v>78</v>
      </c>
      <c r="E15" s="10">
        <v>7072</v>
      </c>
      <c r="F15" s="10">
        <v>1621</v>
      </c>
      <c r="G15" s="10">
        <v>245</v>
      </c>
      <c r="H15" s="10">
        <v>196</v>
      </c>
      <c r="I15" s="10">
        <v>292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785</v>
      </c>
      <c r="D16" s="10">
        <v>9</v>
      </c>
      <c r="E16" s="10">
        <v>526</v>
      </c>
      <c r="F16" s="10">
        <v>166</v>
      </c>
      <c r="G16" s="10">
        <v>29</v>
      </c>
      <c r="H16" s="10">
        <v>16</v>
      </c>
      <c r="I16" s="10">
        <v>39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5433</v>
      </c>
      <c r="D17" s="13">
        <v>55</v>
      </c>
      <c r="E17" s="13">
        <v>2696</v>
      </c>
      <c r="F17" s="13">
        <v>2211</v>
      </c>
      <c r="G17" s="13">
        <v>132</v>
      </c>
      <c r="H17" s="13">
        <v>148</v>
      </c>
      <c r="I17" s="13">
        <v>191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43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40339</v>
      </c>
      <c r="D6" s="8">
        <v>3224</v>
      </c>
      <c r="E6" s="8">
        <v>21720</v>
      </c>
      <c r="F6" s="8">
        <v>11493</v>
      </c>
      <c r="G6" s="8">
        <v>1313</v>
      </c>
      <c r="H6" s="8">
        <v>1033</v>
      </c>
      <c r="I6" s="8">
        <v>1556</v>
      </c>
    </row>
    <row r="7" spans="1:14" ht="11.65" customHeight="1">
      <c r="A7" s="19" t="s">
        <v>16</v>
      </c>
      <c r="B7" s="9" t="s">
        <v>11</v>
      </c>
      <c r="C7" s="10">
        <v>23890</v>
      </c>
      <c r="D7" s="10">
        <v>1595</v>
      </c>
      <c r="E7" s="10">
        <v>14457</v>
      </c>
      <c r="F7" s="10">
        <v>5500</v>
      </c>
      <c r="G7" s="10">
        <v>884</v>
      </c>
      <c r="H7" s="10">
        <v>554</v>
      </c>
      <c r="I7" s="10">
        <v>900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2269</v>
      </c>
      <c r="D8" s="10">
        <v>215</v>
      </c>
      <c r="E8" s="10">
        <v>1213</v>
      </c>
      <c r="F8" s="10">
        <v>574</v>
      </c>
      <c r="G8" s="10">
        <v>73</v>
      </c>
      <c r="H8" s="10">
        <v>69</v>
      </c>
      <c r="I8" s="10">
        <v>125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14180</v>
      </c>
      <c r="D9" s="10">
        <v>1414</v>
      </c>
      <c r="E9" s="10">
        <v>6050</v>
      </c>
      <c r="F9" s="10">
        <v>5419</v>
      </c>
      <c r="G9" s="10">
        <v>356</v>
      </c>
      <c r="H9" s="10">
        <v>410</v>
      </c>
      <c r="I9" s="10">
        <v>531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16840</v>
      </c>
      <c r="D10" s="8">
        <v>3058</v>
      </c>
      <c r="E10" s="8">
        <v>7345</v>
      </c>
      <c r="F10" s="8">
        <v>4712</v>
      </c>
      <c r="G10" s="8">
        <v>436</v>
      </c>
      <c r="H10" s="8">
        <v>458</v>
      </c>
      <c r="I10" s="8">
        <v>831</v>
      </c>
    </row>
    <row r="11" spans="1:14" ht="11.65" customHeight="1">
      <c r="A11" s="19" t="s">
        <v>16</v>
      </c>
      <c r="B11" s="9" t="s">
        <v>11</v>
      </c>
      <c r="C11" s="10">
        <v>10513</v>
      </c>
      <c r="D11" s="10">
        <v>1504</v>
      </c>
      <c r="E11" s="10">
        <v>5275</v>
      </c>
      <c r="F11" s="10">
        <v>2663</v>
      </c>
      <c r="G11" s="10">
        <v>312</v>
      </c>
      <c r="H11" s="10">
        <v>270</v>
      </c>
      <c r="I11" s="10">
        <v>489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1113</v>
      </c>
      <c r="D12" s="10">
        <v>206</v>
      </c>
      <c r="E12" s="10">
        <v>486</v>
      </c>
      <c r="F12" s="10">
        <v>278</v>
      </c>
      <c r="G12" s="10">
        <v>26</v>
      </c>
      <c r="H12" s="10">
        <v>37</v>
      </c>
      <c r="I12" s="10">
        <v>80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5214</v>
      </c>
      <c r="D13" s="10">
        <v>1348</v>
      </c>
      <c r="E13" s="10">
        <v>1584</v>
      </c>
      <c r="F13" s="10">
        <v>1771</v>
      </c>
      <c r="G13" s="10">
        <v>98</v>
      </c>
      <c r="H13" s="10">
        <v>151</v>
      </c>
      <c r="I13" s="10">
        <v>262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23499</v>
      </c>
      <c r="D14" s="8">
        <v>166</v>
      </c>
      <c r="E14" s="8">
        <v>14375</v>
      </c>
      <c r="F14" s="8">
        <v>6781</v>
      </c>
      <c r="G14" s="8">
        <v>877</v>
      </c>
      <c r="H14" s="8">
        <v>575</v>
      </c>
      <c r="I14" s="8">
        <v>725</v>
      </c>
    </row>
    <row r="15" spans="1:14" ht="11.65" customHeight="1">
      <c r="A15" s="19" t="s">
        <v>16</v>
      </c>
      <c r="B15" s="9" t="s">
        <v>11</v>
      </c>
      <c r="C15" s="10">
        <v>13377</v>
      </c>
      <c r="D15" s="10">
        <v>91</v>
      </c>
      <c r="E15" s="10">
        <v>9182</v>
      </c>
      <c r="F15" s="10">
        <v>2837</v>
      </c>
      <c r="G15" s="10">
        <v>572</v>
      </c>
      <c r="H15" s="10">
        <v>284</v>
      </c>
      <c r="I15" s="10">
        <v>411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1156</v>
      </c>
      <c r="D16" s="10">
        <v>9</v>
      </c>
      <c r="E16" s="10">
        <v>727</v>
      </c>
      <c r="F16" s="10">
        <v>296</v>
      </c>
      <c r="G16" s="10">
        <v>47</v>
      </c>
      <c r="H16" s="10">
        <v>32</v>
      </c>
      <c r="I16" s="10">
        <v>45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8966</v>
      </c>
      <c r="D17" s="13">
        <v>66</v>
      </c>
      <c r="E17" s="13">
        <v>4466</v>
      </c>
      <c r="F17" s="13">
        <v>3648</v>
      </c>
      <c r="G17" s="13">
        <v>258</v>
      </c>
      <c r="H17" s="13">
        <v>259</v>
      </c>
      <c r="I17" s="13">
        <v>269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44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31049</v>
      </c>
      <c r="D6" s="8">
        <v>1823</v>
      </c>
      <c r="E6" s="8">
        <v>19281</v>
      </c>
      <c r="F6" s="8">
        <v>7356</v>
      </c>
      <c r="G6" s="8">
        <v>849</v>
      </c>
      <c r="H6" s="8">
        <v>701</v>
      </c>
      <c r="I6" s="8">
        <v>1039</v>
      </c>
    </row>
    <row r="7" spans="1:14" ht="11.65" customHeight="1">
      <c r="A7" s="19" t="s">
        <v>16</v>
      </c>
      <c r="B7" s="9" t="s">
        <v>11</v>
      </c>
      <c r="C7" s="10">
        <v>18791</v>
      </c>
      <c r="D7" s="10">
        <v>779</v>
      </c>
      <c r="E7" s="10">
        <v>13175</v>
      </c>
      <c r="F7" s="10">
        <v>3341</v>
      </c>
      <c r="G7" s="10">
        <v>539</v>
      </c>
      <c r="H7" s="10">
        <v>376</v>
      </c>
      <c r="I7" s="10">
        <v>581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1859</v>
      </c>
      <c r="D8" s="10">
        <v>84</v>
      </c>
      <c r="E8" s="10">
        <v>1236</v>
      </c>
      <c r="F8" s="10">
        <v>341</v>
      </c>
      <c r="G8" s="10">
        <v>68</v>
      </c>
      <c r="H8" s="10">
        <v>40</v>
      </c>
      <c r="I8" s="10">
        <v>90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10399</v>
      </c>
      <c r="D9" s="10">
        <v>960</v>
      </c>
      <c r="E9" s="10">
        <v>4870</v>
      </c>
      <c r="F9" s="10">
        <v>3674</v>
      </c>
      <c r="G9" s="10">
        <v>242</v>
      </c>
      <c r="H9" s="10">
        <v>285</v>
      </c>
      <c r="I9" s="10">
        <v>368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12127</v>
      </c>
      <c r="D10" s="8">
        <v>1716</v>
      </c>
      <c r="E10" s="8">
        <v>6482</v>
      </c>
      <c r="F10" s="8">
        <v>2834</v>
      </c>
      <c r="G10" s="8">
        <v>264</v>
      </c>
      <c r="H10" s="8">
        <v>292</v>
      </c>
      <c r="I10" s="8">
        <v>539</v>
      </c>
    </row>
    <row r="11" spans="1:14" ht="11.65" customHeight="1">
      <c r="A11" s="19" t="s">
        <v>16</v>
      </c>
      <c r="B11" s="9" t="s">
        <v>11</v>
      </c>
      <c r="C11" s="10">
        <v>7582</v>
      </c>
      <c r="D11" s="10">
        <v>729</v>
      </c>
      <c r="E11" s="10">
        <v>4666</v>
      </c>
      <c r="F11" s="10">
        <v>1538</v>
      </c>
      <c r="G11" s="10">
        <v>170</v>
      </c>
      <c r="H11" s="10">
        <v>166</v>
      </c>
      <c r="I11" s="10">
        <v>313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847</v>
      </c>
      <c r="D12" s="10">
        <v>78</v>
      </c>
      <c r="E12" s="10">
        <v>534</v>
      </c>
      <c r="F12" s="10">
        <v>148</v>
      </c>
      <c r="G12" s="10">
        <v>22</v>
      </c>
      <c r="H12" s="10">
        <v>15</v>
      </c>
      <c r="I12" s="10">
        <v>50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3698</v>
      </c>
      <c r="D13" s="10">
        <v>909</v>
      </c>
      <c r="E13" s="10">
        <v>1282</v>
      </c>
      <c r="F13" s="10">
        <v>1148</v>
      </c>
      <c r="G13" s="10">
        <v>72</v>
      </c>
      <c r="H13" s="10">
        <v>111</v>
      </c>
      <c r="I13" s="10">
        <v>176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18922</v>
      </c>
      <c r="D14" s="8">
        <v>107</v>
      </c>
      <c r="E14" s="8">
        <v>12799</v>
      </c>
      <c r="F14" s="8">
        <v>4522</v>
      </c>
      <c r="G14" s="8">
        <v>585</v>
      </c>
      <c r="H14" s="8">
        <v>409</v>
      </c>
      <c r="I14" s="8">
        <v>500</v>
      </c>
    </row>
    <row r="15" spans="1:14" ht="11.65" customHeight="1">
      <c r="A15" s="19" t="s">
        <v>16</v>
      </c>
      <c r="B15" s="9" t="s">
        <v>11</v>
      </c>
      <c r="C15" s="10">
        <v>11209</v>
      </c>
      <c r="D15" s="10">
        <v>50</v>
      </c>
      <c r="E15" s="10">
        <v>8509</v>
      </c>
      <c r="F15" s="10">
        <v>1803</v>
      </c>
      <c r="G15" s="10">
        <v>369</v>
      </c>
      <c r="H15" s="10">
        <v>210</v>
      </c>
      <c r="I15" s="10">
        <v>268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1012</v>
      </c>
      <c r="D16" s="10">
        <v>6</v>
      </c>
      <c r="E16" s="10">
        <v>702</v>
      </c>
      <c r="F16" s="10">
        <v>193</v>
      </c>
      <c r="G16" s="10">
        <v>46</v>
      </c>
      <c r="H16" s="10">
        <v>25</v>
      </c>
      <c r="I16" s="10">
        <v>40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6701</v>
      </c>
      <c r="D17" s="13">
        <v>51</v>
      </c>
      <c r="E17" s="13">
        <v>3588</v>
      </c>
      <c r="F17" s="13">
        <v>2526</v>
      </c>
      <c r="G17" s="13">
        <v>170</v>
      </c>
      <c r="H17" s="13">
        <v>174</v>
      </c>
      <c r="I17" s="13">
        <v>192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45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25374</v>
      </c>
      <c r="D6" s="8">
        <v>1478</v>
      </c>
      <c r="E6" s="8">
        <v>13884</v>
      </c>
      <c r="F6" s="8">
        <v>7591</v>
      </c>
      <c r="G6" s="8">
        <v>771</v>
      </c>
      <c r="H6" s="8">
        <v>692</v>
      </c>
      <c r="I6" s="8">
        <v>958</v>
      </c>
    </row>
    <row r="7" spans="1:14" ht="11.65" customHeight="1">
      <c r="A7" s="19" t="s">
        <v>16</v>
      </c>
      <c r="B7" s="9" t="s">
        <v>11</v>
      </c>
      <c r="C7" s="10">
        <v>11562</v>
      </c>
      <c r="D7" s="10">
        <v>434</v>
      </c>
      <c r="E7" s="10">
        <v>7378</v>
      </c>
      <c r="F7" s="10">
        <v>2562</v>
      </c>
      <c r="G7" s="10">
        <v>394</v>
      </c>
      <c r="H7" s="10">
        <v>311</v>
      </c>
      <c r="I7" s="10">
        <v>483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1655</v>
      </c>
      <c r="D8" s="10">
        <v>78</v>
      </c>
      <c r="E8" s="10">
        <v>1049</v>
      </c>
      <c r="F8" s="10">
        <v>345</v>
      </c>
      <c r="G8" s="10">
        <v>62</v>
      </c>
      <c r="H8" s="10">
        <v>49</v>
      </c>
      <c r="I8" s="10">
        <v>72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12157</v>
      </c>
      <c r="D9" s="10">
        <v>966</v>
      </c>
      <c r="E9" s="10">
        <v>5457</v>
      </c>
      <c r="F9" s="10">
        <v>4684</v>
      </c>
      <c r="G9" s="10">
        <v>315</v>
      </c>
      <c r="H9" s="10">
        <v>332</v>
      </c>
      <c r="I9" s="10">
        <v>403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9772</v>
      </c>
      <c r="D10" s="8">
        <v>1403</v>
      </c>
      <c r="E10" s="8">
        <v>4441</v>
      </c>
      <c r="F10" s="8">
        <v>2880</v>
      </c>
      <c r="G10" s="8">
        <v>263</v>
      </c>
      <c r="H10" s="8">
        <v>278</v>
      </c>
      <c r="I10" s="8">
        <v>507</v>
      </c>
    </row>
    <row r="11" spans="1:14" ht="11.65" customHeight="1">
      <c r="A11" s="19" t="s">
        <v>16</v>
      </c>
      <c r="B11" s="9" t="s">
        <v>11</v>
      </c>
      <c r="C11" s="10">
        <v>4917</v>
      </c>
      <c r="D11" s="10">
        <v>407</v>
      </c>
      <c r="E11" s="10">
        <v>2744</v>
      </c>
      <c r="F11" s="10">
        <v>1186</v>
      </c>
      <c r="G11" s="10">
        <v>157</v>
      </c>
      <c r="H11" s="10">
        <v>145</v>
      </c>
      <c r="I11" s="10">
        <v>278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668</v>
      </c>
      <c r="D12" s="10">
        <v>71</v>
      </c>
      <c r="E12" s="10">
        <v>355</v>
      </c>
      <c r="F12" s="10">
        <v>155</v>
      </c>
      <c r="G12" s="10">
        <v>26</v>
      </c>
      <c r="H12" s="10">
        <v>25</v>
      </c>
      <c r="I12" s="10">
        <v>36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4187</v>
      </c>
      <c r="D13" s="10">
        <v>925</v>
      </c>
      <c r="E13" s="10">
        <v>1342</v>
      </c>
      <c r="F13" s="10">
        <v>1539</v>
      </c>
      <c r="G13" s="10">
        <v>80</v>
      </c>
      <c r="H13" s="10">
        <v>108</v>
      </c>
      <c r="I13" s="10">
        <v>193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15602</v>
      </c>
      <c r="D14" s="8">
        <v>75</v>
      </c>
      <c r="E14" s="8">
        <v>9443</v>
      </c>
      <c r="F14" s="8">
        <v>4711</v>
      </c>
      <c r="G14" s="8">
        <v>508</v>
      </c>
      <c r="H14" s="8">
        <v>414</v>
      </c>
      <c r="I14" s="8">
        <v>451</v>
      </c>
    </row>
    <row r="15" spans="1:14" ht="11.65" customHeight="1">
      <c r="A15" s="19" t="s">
        <v>16</v>
      </c>
      <c r="B15" s="9" t="s">
        <v>11</v>
      </c>
      <c r="C15" s="10">
        <v>6645</v>
      </c>
      <c r="D15" s="10">
        <v>27</v>
      </c>
      <c r="E15" s="10">
        <v>4634</v>
      </c>
      <c r="F15" s="10">
        <v>1376</v>
      </c>
      <c r="G15" s="10">
        <v>237</v>
      </c>
      <c r="H15" s="10">
        <v>166</v>
      </c>
      <c r="I15" s="10">
        <v>205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987</v>
      </c>
      <c r="D16" s="10">
        <v>7</v>
      </c>
      <c r="E16" s="10">
        <v>694</v>
      </c>
      <c r="F16" s="10">
        <v>190</v>
      </c>
      <c r="G16" s="10">
        <v>36</v>
      </c>
      <c r="H16" s="10">
        <v>24</v>
      </c>
      <c r="I16" s="10">
        <v>36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7970</v>
      </c>
      <c r="D17" s="13">
        <v>41</v>
      </c>
      <c r="E17" s="13">
        <v>4115</v>
      </c>
      <c r="F17" s="13">
        <v>3145</v>
      </c>
      <c r="G17" s="13">
        <v>235</v>
      </c>
      <c r="H17" s="13">
        <v>224</v>
      </c>
      <c r="I17" s="13">
        <v>210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46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12746</v>
      </c>
      <c r="D6" s="8">
        <v>802</v>
      </c>
      <c r="E6" s="8">
        <v>6944</v>
      </c>
      <c r="F6" s="8">
        <v>3810</v>
      </c>
      <c r="G6" s="8">
        <v>311</v>
      </c>
      <c r="H6" s="8">
        <v>403</v>
      </c>
      <c r="I6" s="8">
        <v>476</v>
      </c>
    </row>
    <row r="7" spans="1:14" ht="11.65" customHeight="1">
      <c r="A7" s="19" t="s">
        <v>16</v>
      </c>
      <c r="B7" s="9" t="s">
        <v>11</v>
      </c>
      <c r="C7" s="10">
        <v>5786</v>
      </c>
      <c r="D7" s="10">
        <v>229</v>
      </c>
      <c r="E7" s="10">
        <v>3663</v>
      </c>
      <c r="F7" s="10">
        <v>1358</v>
      </c>
      <c r="G7" s="10">
        <v>136</v>
      </c>
      <c r="H7" s="10">
        <v>157</v>
      </c>
      <c r="I7" s="10">
        <v>243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847</v>
      </c>
      <c r="D8" s="10">
        <v>40</v>
      </c>
      <c r="E8" s="10">
        <v>519</v>
      </c>
      <c r="F8" s="10">
        <v>206</v>
      </c>
      <c r="G8" s="10">
        <v>25</v>
      </c>
      <c r="H8" s="10">
        <v>20</v>
      </c>
      <c r="I8" s="10">
        <v>37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6113</v>
      </c>
      <c r="D9" s="10">
        <v>533</v>
      </c>
      <c r="E9" s="10">
        <v>2762</v>
      </c>
      <c r="F9" s="10">
        <v>2246</v>
      </c>
      <c r="G9" s="10">
        <v>150</v>
      </c>
      <c r="H9" s="10">
        <v>226</v>
      </c>
      <c r="I9" s="10">
        <v>196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4681</v>
      </c>
      <c r="D10" s="8">
        <v>728</v>
      </c>
      <c r="E10" s="8">
        <v>2197</v>
      </c>
      <c r="F10" s="8">
        <v>1266</v>
      </c>
      <c r="G10" s="8">
        <v>102</v>
      </c>
      <c r="H10" s="8">
        <v>166</v>
      </c>
      <c r="I10" s="8">
        <v>222</v>
      </c>
    </row>
    <row r="11" spans="1:14" ht="11.65" customHeight="1">
      <c r="A11" s="19" t="s">
        <v>16</v>
      </c>
      <c r="B11" s="9" t="s">
        <v>11</v>
      </c>
      <c r="C11" s="10">
        <v>2351</v>
      </c>
      <c r="D11" s="10">
        <v>196</v>
      </c>
      <c r="E11" s="10">
        <v>1368</v>
      </c>
      <c r="F11" s="10">
        <v>541</v>
      </c>
      <c r="G11" s="10">
        <v>46</v>
      </c>
      <c r="H11" s="10">
        <v>69</v>
      </c>
      <c r="I11" s="10">
        <v>131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350</v>
      </c>
      <c r="D12" s="10">
        <v>37</v>
      </c>
      <c r="E12" s="10">
        <v>194</v>
      </c>
      <c r="F12" s="10">
        <v>81</v>
      </c>
      <c r="G12" s="10">
        <v>9</v>
      </c>
      <c r="H12" s="10">
        <v>14</v>
      </c>
      <c r="I12" s="10">
        <v>15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1980</v>
      </c>
      <c r="D13" s="10">
        <v>495</v>
      </c>
      <c r="E13" s="10">
        <v>635</v>
      </c>
      <c r="F13" s="10">
        <v>644</v>
      </c>
      <c r="G13" s="10">
        <v>47</v>
      </c>
      <c r="H13" s="10">
        <v>83</v>
      </c>
      <c r="I13" s="10">
        <v>76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8065</v>
      </c>
      <c r="D14" s="8">
        <v>74</v>
      </c>
      <c r="E14" s="8">
        <v>4747</v>
      </c>
      <c r="F14" s="8">
        <v>2544</v>
      </c>
      <c r="G14" s="8">
        <v>209</v>
      </c>
      <c r="H14" s="8">
        <v>237</v>
      </c>
      <c r="I14" s="8">
        <v>254</v>
      </c>
    </row>
    <row r="15" spans="1:14" ht="11.65" customHeight="1">
      <c r="A15" s="19" t="s">
        <v>16</v>
      </c>
      <c r="B15" s="9" t="s">
        <v>11</v>
      </c>
      <c r="C15" s="10">
        <v>3435</v>
      </c>
      <c r="D15" s="10">
        <v>33</v>
      </c>
      <c r="E15" s="10">
        <v>2295</v>
      </c>
      <c r="F15" s="10">
        <v>817</v>
      </c>
      <c r="G15" s="10">
        <v>90</v>
      </c>
      <c r="H15" s="10">
        <v>88</v>
      </c>
      <c r="I15" s="10">
        <v>112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497</v>
      </c>
      <c r="D16" s="10">
        <v>3</v>
      </c>
      <c r="E16" s="10">
        <v>325</v>
      </c>
      <c r="F16" s="10">
        <v>125</v>
      </c>
      <c r="G16" s="10">
        <v>16</v>
      </c>
      <c r="H16" s="10">
        <v>6</v>
      </c>
      <c r="I16" s="10">
        <v>22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4133</v>
      </c>
      <c r="D17" s="13">
        <v>38</v>
      </c>
      <c r="E17" s="13">
        <v>2127</v>
      </c>
      <c r="F17" s="13">
        <v>1602</v>
      </c>
      <c r="G17" s="13">
        <v>103</v>
      </c>
      <c r="H17" s="13">
        <v>143</v>
      </c>
      <c r="I17" s="13">
        <v>120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47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10288</v>
      </c>
      <c r="D6" s="8">
        <v>794</v>
      </c>
      <c r="E6" s="8">
        <v>5113</v>
      </c>
      <c r="F6" s="8">
        <v>3355</v>
      </c>
      <c r="G6" s="8">
        <v>273</v>
      </c>
      <c r="H6" s="8">
        <v>350</v>
      </c>
      <c r="I6" s="8">
        <v>403</v>
      </c>
    </row>
    <row r="7" spans="1:14" ht="11.65" customHeight="1">
      <c r="A7" s="19" t="s">
        <v>16</v>
      </c>
      <c r="B7" s="9" t="s">
        <v>11</v>
      </c>
      <c r="C7" s="10">
        <v>4713</v>
      </c>
      <c r="D7" s="10">
        <v>292</v>
      </c>
      <c r="E7" s="10">
        <v>2700</v>
      </c>
      <c r="F7" s="10">
        <v>1212</v>
      </c>
      <c r="G7" s="10">
        <v>161</v>
      </c>
      <c r="H7" s="10">
        <v>145</v>
      </c>
      <c r="I7" s="10">
        <v>203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673</v>
      </c>
      <c r="D8" s="10">
        <v>43</v>
      </c>
      <c r="E8" s="10">
        <v>380</v>
      </c>
      <c r="F8" s="10">
        <v>175</v>
      </c>
      <c r="G8" s="10">
        <v>25</v>
      </c>
      <c r="H8" s="10">
        <v>23</v>
      </c>
      <c r="I8" s="10">
        <v>27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4902</v>
      </c>
      <c r="D9" s="10">
        <v>459</v>
      </c>
      <c r="E9" s="10">
        <v>2033</v>
      </c>
      <c r="F9" s="10">
        <v>1968</v>
      </c>
      <c r="G9" s="10">
        <v>87</v>
      </c>
      <c r="H9" s="10">
        <v>182</v>
      </c>
      <c r="I9" s="10">
        <v>173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4253</v>
      </c>
      <c r="D10" s="8">
        <v>725</v>
      </c>
      <c r="E10" s="8">
        <v>1858</v>
      </c>
      <c r="F10" s="8">
        <v>1155</v>
      </c>
      <c r="G10" s="8">
        <v>131</v>
      </c>
      <c r="H10" s="8">
        <v>157</v>
      </c>
      <c r="I10" s="8">
        <v>227</v>
      </c>
    </row>
    <row r="11" spans="1:14" ht="11.65" customHeight="1">
      <c r="A11" s="19" t="s">
        <v>16</v>
      </c>
      <c r="B11" s="9" t="s">
        <v>11</v>
      </c>
      <c r="C11" s="10">
        <v>2043</v>
      </c>
      <c r="D11" s="10">
        <v>260</v>
      </c>
      <c r="E11" s="10">
        <v>1035</v>
      </c>
      <c r="F11" s="10">
        <v>495</v>
      </c>
      <c r="G11" s="10">
        <v>77</v>
      </c>
      <c r="H11" s="10">
        <v>65</v>
      </c>
      <c r="I11" s="10">
        <v>111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325</v>
      </c>
      <c r="D12" s="10">
        <v>39</v>
      </c>
      <c r="E12" s="10">
        <v>166</v>
      </c>
      <c r="F12" s="10">
        <v>80</v>
      </c>
      <c r="G12" s="10">
        <v>13</v>
      </c>
      <c r="H12" s="10">
        <v>14</v>
      </c>
      <c r="I12" s="10">
        <v>13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1885</v>
      </c>
      <c r="D13" s="10">
        <v>426</v>
      </c>
      <c r="E13" s="10">
        <v>657</v>
      </c>
      <c r="F13" s="10">
        <v>580</v>
      </c>
      <c r="G13" s="10">
        <v>41</v>
      </c>
      <c r="H13" s="10">
        <v>78</v>
      </c>
      <c r="I13" s="10">
        <v>103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6035</v>
      </c>
      <c r="D14" s="8">
        <v>69</v>
      </c>
      <c r="E14" s="8">
        <v>3255</v>
      </c>
      <c r="F14" s="8">
        <v>2200</v>
      </c>
      <c r="G14" s="8">
        <v>142</v>
      </c>
      <c r="H14" s="8">
        <v>193</v>
      </c>
      <c r="I14" s="8">
        <v>176</v>
      </c>
    </row>
    <row r="15" spans="1:14" ht="11.65" customHeight="1">
      <c r="A15" s="19" t="s">
        <v>16</v>
      </c>
      <c r="B15" s="9" t="s">
        <v>11</v>
      </c>
      <c r="C15" s="10">
        <v>2670</v>
      </c>
      <c r="D15" s="10">
        <v>32</v>
      </c>
      <c r="E15" s="10">
        <v>1665</v>
      </c>
      <c r="F15" s="10">
        <v>717</v>
      </c>
      <c r="G15" s="10">
        <v>84</v>
      </c>
      <c r="H15" s="10">
        <v>80</v>
      </c>
      <c r="I15" s="10">
        <v>92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348</v>
      </c>
      <c r="D16" s="10">
        <v>4</v>
      </c>
      <c r="E16" s="10">
        <v>214</v>
      </c>
      <c r="F16" s="10">
        <v>95</v>
      </c>
      <c r="G16" s="10">
        <v>12</v>
      </c>
      <c r="H16" s="10">
        <v>9</v>
      </c>
      <c r="I16" s="10">
        <v>14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3017</v>
      </c>
      <c r="D17" s="13">
        <v>33</v>
      </c>
      <c r="E17" s="13">
        <v>1376</v>
      </c>
      <c r="F17" s="13">
        <v>1388</v>
      </c>
      <c r="G17" s="13">
        <v>46</v>
      </c>
      <c r="H17" s="13">
        <v>104</v>
      </c>
      <c r="I17" s="13">
        <v>70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48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74690</v>
      </c>
      <c r="D6" s="8">
        <v>5286</v>
      </c>
      <c r="E6" s="8">
        <v>40303</v>
      </c>
      <c r="F6" s="8">
        <v>22524</v>
      </c>
      <c r="G6" s="8">
        <v>2302</v>
      </c>
      <c r="H6" s="8">
        <v>1693</v>
      </c>
      <c r="I6" s="8">
        <v>2582</v>
      </c>
    </row>
    <row r="7" spans="1:14" ht="11.65" customHeight="1">
      <c r="A7" s="19" t="s">
        <v>16</v>
      </c>
      <c r="B7" s="9" t="s">
        <v>11</v>
      </c>
      <c r="C7" s="10">
        <v>47433</v>
      </c>
      <c r="D7" s="10">
        <v>2646</v>
      </c>
      <c r="E7" s="10">
        <v>29230</v>
      </c>
      <c r="F7" s="10">
        <v>11451</v>
      </c>
      <c r="G7" s="10">
        <v>1545</v>
      </c>
      <c r="H7" s="10">
        <v>1006</v>
      </c>
      <c r="I7" s="10">
        <v>1555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3165</v>
      </c>
      <c r="D8" s="10">
        <v>282</v>
      </c>
      <c r="E8" s="10">
        <v>1529</v>
      </c>
      <c r="F8" s="10">
        <v>924</v>
      </c>
      <c r="G8" s="10">
        <v>151</v>
      </c>
      <c r="H8" s="10">
        <v>79</v>
      </c>
      <c r="I8" s="10">
        <v>200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24092</v>
      </c>
      <c r="D9" s="10">
        <v>2358</v>
      </c>
      <c r="E9" s="10">
        <v>9544</v>
      </c>
      <c r="F9" s="10">
        <v>10149</v>
      </c>
      <c r="G9" s="10">
        <v>606</v>
      </c>
      <c r="H9" s="10">
        <v>608</v>
      </c>
      <c r="I9" s="10">
        <v>827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31843</v>
      </c>
      <c r="D10" s="8">
        <v>5010</v>
      </c>
      <c r="E10" s="8">
        <v>14921</v>
      </c>
      <c r="F10" s="8">
        <v>9025</v>
      </c>
      <c r="G10" s="8">
        <v>759</v>
      </c>
      <c r="H10" s="8">
        <v>788</v>
      </c>
      <c r="I10" s="8">
        <v>1340</v>
      </c>
    </row>
    <row r="11" spans="1:14" ht="11.65" customHeight="1">
      <c r="A11" s="19" t="s">
        <v>16</v>
      </c>
      <c r="B11" s="9" t="s">
        <v>11</v>
      </c>
      <c r="C11" s="10">
        <v>21524</v>
      </c>
      <c r="D11" s="10">
        <v>2501</v>
      </c>
      <c r="E11" s="10">
        <v>11776</v>
      </c>
      <c r="F11" s="10">
        <v>5381</v>
      </c>
      <c r="G11" s="10">
        <v>550</v>
      </c>
      <c r="H11" s="10">
        <v>493</v>
      </c>
      <c r="I11" s="10">
        <v>823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1640</v>
      </c>
      <c r="D12" s="10">
        <v>268</v>
      </c>
      <c r="E12" s="10">
        <v>674</v>
      </c>
      <c r="F12" s="10">
        <v>480</v>
      </c>
      <c r="G12" s="10">
        <v>53</v>
      </c>
      <c r="H12" s="10">
        <v>47</v>
      </c>
      <c r="I12" s="10">
        <v>118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8679</v>
      </c>
      <c r="D13" s="10">
        <v>2241</v>
      </c>
      <c r="E13" s="10">
        <v>2471</v>
      </c>
      <c r="F13" s="10">
        <v>3164</v>
      </c>
      <c r="G13" s="10">
        <v>156</v>
      </c>
      <c r="H13" s="10">
        <v>248</v>
      </c>
      <c r="I13" s="10">
        <v>399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42847</v>
      </c>
      <c r="D14" s="8">
        <v>276</v>
      </c>
      <c r="E14" s="8">
        <v>25382</v>
      </c>
      <c r="F14" s="8">
        <v>13499</v>
      </c>
      <c r="G14" s="8">
        <v>1543</v>
      </c>
      <c r="H14" s="8">
        <v>905</v>
      </c>
      <c r="I14" s="8">
        <v>1242</v>
      </c>
    </row>
    <row r="15" spans="1:14" ht="11.65" customHeight="1">
      <c r="A15" s="19" t="s">
        <v>16</v>
      </c>
      <c r="B15" s="9" t="s">
        <v>11</v>
      </c>
      <c r="C15" s="10">
        <v>25909</v>
      </c>
      <c r="D15" s="10">
        <v>145</v>
      </c>
      <c r="E15" s="10">
        <v>17454</v>
      </c>
      <c r="F15" s="10">
        <v>6070</v>
      </c>
      <c r="G15" s="10">
        <v>995</v>
      </c>
      <c r="H15" s="10">
        <v>513</v>
      </c>
      <c r="I15" s="10">
        <v>732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1525</v>
      </c>
      <c r="D16" s="10">
        <v>14</v>
      </c>
      <c r="E16" s="10">
        <v>855</v>
      </c>
      <c r="F16" s="10">
        <v>444</v>
      </c>
      <c r="G16" s="10">
        <v>98</v>
      </c>
      <c r="H16" s="10">
        <v>32</v>
      </c>
      <c r="I16" s="10">
        <v>82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15413</v>
      </c>
      <c r="D17" s="13">
        <v>117</v>
      </c>
      <c r="E17" s="13">
        <v>7073</v>
      </c>
      <c r="F17" s="13">
        <v>6985</v>
      </c>
      <c r="G17" s="13">
        <v>450</v>
      </c>
      <c r="H17" s="13">
        <v>360</v>
      </c>
      <c r="I17" s="13">
        <v>428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49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10157</v>
      </c>
      <c r="D6" s="8">
        <v>637</v>
      </c>
      <c r="E6" s="8">
        <v>4830</v>
      </c>
      <c r="F6" s="8">
        <v>3640</v>
      </c>
      <c r="G6" s="8">
        <v>265</v>
      </c>
      <c r="H6" s="8">
        <v>458</v>
      </c>
      <c r="I6" s="8">
        <v>327</v>
      </c>
    </row>
    <row r="7" spans="1:14" ht="11.65" customHeight="1">
      <c r="A7" s="19" t="s">
        <v>16</v>
      </c>
      <c r="B7" s="9" t="s">
        <v>11</v>
      </c>
      <c r="C7" s="10">
        <v>4729</v>
      </c>
      <c r="D7" s="10">
        <v>239</v>
      </c>
      <c r="E7" s="10">
        <v>2740</v>
      </c>
      <c r="F7" s="10">
        <v>1295</v>
      </c>
      <c r="G7" s="10">
        <v>152</v>
      </c>
      <c r="H7" s="10">
        <v>155</v>
      </c>
      <c r="I7" s="10">
        <v>148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458</v>
      </c>
      <c r="D8" s="10">
        <v>22</v>
      </c>
      <c r="E8" s="10">
        <v>254</v>
      </c>
      <c r="F8" s="10">
        <v>120</v>
      </c>
      <c r="G8" s="10">
        <v>14</v>
      </c>
      <c r="H8" s="10">
        <v>22</v>
      </c>
      <c r="I8" s="10">
        <v>26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4970</v>
      </c>
      <c r="D9" s="10">
        <v>376</v>
      </c>
      <c r="E9" s="10">
        <v>1836</v>
      </c>
      <c r="F9" s="10">
        <v>2225</v>
      </c>
      <c r="G9" s="10">
        <v>99</v>
      </c>
      <c r="H9" s="10">
        <v>281</v>
      </c>
      <c r="I9" s="10">
        <v>153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3972</v>
      </c>
      <c r="D10" s="8">
        <v>585</v>
      </c>
      <c r="E10" s="8">
        <v>1589</v>
      </c>
      <c r="F10" s="8">
        <v>1347</v>
      </c>
      <c r="G10" s="8">
        <v>81</v>
      </c>
      <c r="H10" s="8">
        <v>206</v>
      </c>
      <c r="I10" s="8">
        <v>164</v>
      </c>
    </row>
    <row r="11" spans="1:14" ht="11.65" customHeight="1">
      <c r="A11" s="19" t="s">
        <v>16</v>
      </c>
      <c r="B11" s="9" t="s">
        <v>11</v>
      </c>
      <c r="C11" s="10">
        <v>1921</v>
      </c>
      <c r="D11" s="10">
        <v>211</v>
      </c>
      <c r="E11" s="10">
        <v>975</v>
      </c>
      <c r="F11" s="10">
        <v>538</v>
      </c>
      <c r="G11" s="10">
        <v>51</v>
      </c>
      <c r="H11" s="10">
        <v>68</v>
      </c>
      <c r="I11" s="10">
        <v>78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226</v>
      </c>
      <c r="D12" s="10">
        <v>20</v>
      </c>
      <c r="E12" s="10">
        <v>116</v>
      </c>
      <c r="F12" s="10">
        <v>56</v>
      </c>
      <c r="G12" s="10">
        <v>8</v>
      </c>
      <c r="H12" s="10">
        <v>12</v>
      </c>
      <c r="I12" s="10">
        <v>14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1825</v>
      </c>
      <c r="D13" s="10">
        <v>354</v>
      </c>
      <c r="E13" s="10">
        <v>498</v>
      </c>
      <c r="F13" s="10">
        <v>753</v>
      </c>
      <c r="G13" s="10">
        <v>22</v>
      </c>
      <c r="H13" s="10">
        <v>126</v>
      </c>
      <c r="I13" s="10">
        <v>72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6185</v>
      </c>
      <c r="D14" s="8">
        <v>52</v>
      </c>
      <c r="E14" s="8">
        <v>3241</v>
      </c>
      <c r="F14" s="8">
        <v>2293</v>
      </c>
      <c r="G14" s="8">
        <v>184</v>
      </c>
      <c r="H14" s="8">
        <v>252</v>
      </c>
      <c r="I14" s="8">
        <v>163</v>
      </c>
    </row>
    <row r="15" spans="1:14" ht="11.65" customHeight="1">
      <c r="A15" s="19" t="s">
        <v>16</v>
      </c>
      <c r="B15" s="9" t="s">
        <v>11</v>
      </c>
      <c r="C15" s="10">
        <v>2808</v>
      </c>
      <c r="D15" s="10">
        <v>28</v>
      </c>
      <c r="E15" s="10">
        <v>1765</v>
      </c>
      <c r="F15" s="10">
        <v>757</v>
      </c>
      <c r="G15" s="10">
        <v>101</v>
      </c>
      <c r="H15" s="10">
        <v>87</v>
      </c>
      <c r="I15" s="10">
        <v>70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232</v>
      </c>
      <c r="D16" s="10">
        <v>2</v>
      </c>
      <c r="E16" s="10">
        <v>138</v>
      </c>
      <c r="F16" s="10">
        <v>64</v>
      </c>
      <c r="G16" s="10">
        <v>6</v>
      </c>
      <c r="H16" s="10">
        <v>10</v>
      </c>
      <c r="I16" s="10">
        <v>12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3145</v>
      </c>
      <c r="D17" s="13">
        <v>22</v>
      </c>
      <c r="E17" s="13">
        <v>1338</v>
      </c>
      <c r="F17" s="13">
        <v>1472</v>
      </c>
      <c r="G17" s="13">
        <v>77</v>
      </c>
      <c r="H17" s="13">
        <v>155</v>
      </c>
      <c r="I17" s="13">
        <v>81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"/>
  <sheetViews>
    <sheetView showGridLines="0" workbookViewId="0">
      <selection activeCell="A4" sqref="A4"/>
    </sheetView>
  </sheetViews>
  <sheetFormatPr baseColWidth="10" defaultRowHeight="15"/>
  <cols>
    <col min="1" max="16384" width="12" style="4"/>
  </cols>
  <sheetData>
    <row r="1" spans="1:1">
      <c r="A1" s="3" t="s">
        <v>17</v>
      </c>
    </row>
    <row r="2" spans="1:1">
      <c r="A2" s="3" t="s">
        <v>18</v>
      </c>
    </row>
    <row r="4" spans="1:1">
      <c r="A4" s="30" t="str">
        <f>HYPERLINK("#'Cuadro 9'!A3", "Cuadro 9. Provincia de  Tucumán. Población ocupada de 14 años y más en viviendas particulares, por categoría ocupacional, según sexo registrado al nacer y cobertura de salud. Año 2022")</f>
        <v>Cuadro 9. Provincia de  Tucumán. Población ocupada de 14 años y más en viviendas particulares, por categoría ocupacional, según sexo registrado al nacer y cobertura de salud. Año 2022</v>
      </c>
    </row>
    <row r="5" spans="1:1">
      <c r="A5" s="5" t="str">
        <f>HYPERLINK("#'Cuadro 9.1'!A3", "Cuadro 9.1. Provincia de  Tucumán, departamento Burruyacú. Población ocupada de 14 años y más en viviendas particulares, por categoría ocupacional, según sexo registrado al nacer y cobertura de salud. Año 2022")</f>
        <v>Cuadro 9.1. Provincia de  Tucumán, departamento Burruyacú. Población ocupada de 14 años y más en viviendas particulares, por categoría ocupacional, según sexo registrado al nacer y cobertura de salud. Año 2022</v>
      </c>
    </row>
    <row r="6" spans="1:1">
      <c r="A6" s="5" t="str">
        <f>HYPERLINK("#'Cuadro 9.2'!A3", "Cuadro 9.2. Provincia de  Tucumán, departamento Capital. Población ocupada de 14 años y más en viviendas particulares, por categoría ocupacional, según sexo registrado al nacer y cobertura de salud. Año 2022")</f>
        <v>Cuadro 9.2. Provincia de  Tucumán, departamento Capital. Población ocupada de 14 años y más en viviendas particulares, por categoría ocupacional, según sexo registrado al nacer y cobertura de salud. Año 2022</v>
      </c>
    </row>
    <row r="7" spans="1:1">
      <c r="A7" s="5" t="str">
        <f>HYPERLINK("#'Cuadro 9.3'!A3", "Cuadro 9.3. Provincia de  Tucumán, departamento Chicligasta. Población ocupada de 14 años y más en viviendas particulares, por categoría ocupacional, según sexo registrado al nacer y cobertura de salud. Año 2022")</f>
        <v>Cuadro 9.3. Provincia de  Tucumán, departamento Chicligasta. Población ocupada de 14 años y más en viviendas particulares, por categoría ocupacional, según sexo registrado al nacer y cobertura de salud. Año 2022</v>
      </c>
    </row>
    <row r="8" spans="1:1">
      <c r="A8" s="5" t="str">
        <f>HYPERLINK("#'Cuadro 9.4'!A3", "Cuadro 9.4. Provincia de  Tucumán, departamento Cruz Alta. Población ocupada de 14 años y más en viviendas particulares, por categoría ocupacional, según sexo registrado al nacer y cobertura de salud. Año 2022")</f>
        <v>Cuadro 9.4. Provincia de  Tucumán, departamento Cruz Alta. Población ocupada de 14 años y más en viviendas particulares, por categoría ocupacional, según sexo registrado al nacer y cobertura de salud. Año 2022</v>
      </c>
    </row>
    <row r="9" spans="1:1">
      <c r="A9" s="5" t="str">
        <f>HYPERLINK("#'Cuadro 9.5'!A3", "Cuadro 9.5. Provincia de  Tucumán, departamento Famaillá. Población ocupada de 14 años y más en viviendas particulares, por categoría ocupacional, según sexo registrado al nacer y cobertura de salud. Año 2022")</f>
        <v>Cuadro 9.5. Provincia de  Tucumán, departamento Famaillá. Población ocupada de 14 años y más en viviendas particulares, por categoría ocupacional, según sexo registrado al nacer y cobertura de salud. Año 2022</v>
      </c>
    </row>
    <row r="10" spans="1:1">
      <c r="A10" s="5" t="str">
        <f>HYPERLINK("#'Cuadro 9.6'!A3", "Cuadro 9.6. Provincia de  Tucumán, departamento Graneros. Población ocupada de 14 años y más en viviendas particulares, por categoría ocupacional, según sexo registrado al nacer y cobertura de salud. Año 2022")</f>
        <v>Cuadro 9.6. Provincia de  Tucumán, departamento Graneros. Población ocupada de 14 años y más en viviendas particulares, por categoría ocupacional, según sexo registrado al nacer y cobertura de salud. Año 2022</v>
      </c>
    </row>
    <row r="11" spans="1:1">
      <c r="A11" s="5" t="str">
        <f>HYPERLINK("#'Cuadro 9.7'!A3", "Cuadro 9.7. Provincia de  Tucumán, departamento Juan Bautista Alberdi. Población ocupada de 14 años y más en viviendas particulares, por categoría ocupacional, según sexo registrado al nacer y cobertura de salud. Año 2022")</f>
        <v>Cuadro 9.7. Provincia de  Tucumán, departamento Juan Bautista Alberdi. Población ocupada de 14 años y más en viviendas particulares, por categoría ocupacional, según sexo registrado al nacer y cobertura de salud. Año 2022</v>
      </c>
    </row>
    <row r="12" spans="1:1">
      <c r="A12" s="5" t="str">
        <f>HYPERLINK("#'Cuadro 9.8'!A3", "Cuadro 9.8. Provincia de  Tucumán, departamento La Cocha. Población ocupada de 14 años y más en viviendas particulares, por categoría ocupacional, según sexo registrado al nacer y cobertura de salud. Año 2022")</f>
        <v>Cuadro 9.8. Provincia de  Tucumán, departamento La Cocha. Población ocupada de 14 años y más en viviendas particulares, por categoría ocupacional, según sexo registrado al nacer y cobertura de salud. Año 2022</v>
      </c>
    </row>
    <row r="13" spans="1:1">
      <c r="A13" s="5" t="str">
        <f>HYPERLINK("#'Cuadro 9.9'!A3", "Cuadro 9.9. Provincia de  Tucumán, departamento Leales. Población ocupada de 14 años y más en viviendas particulares, por categoría ocupacional, según sexo registrado al nacer y cobertura de salud. Año 2022")</f>
        <v>Cuadro 9.9. Provincia de  Tucumán, departamento Leales. Población ocupada de 14 años y más en viviendas particulares, por categoría ocupacional, según sexo registrado al nacer y cobertura de salud. Año 2022</v>
      </c>
    </row>
    <row r="14" spans="1:1">
      <c r="A14" s="5" t="str">
        <f>HYPERLINK("#'Cuadro 9.10'!A3", "Cuadro 9.10. Provincia de  Tucumán, departamento Lules. Población ocupada de 14 años y más en viviendas particulares, por categoría ocupacional, según sexo registrado al nacer y cobertura de salud. Año 2022")</f>
        <v>Cuadro 9.10. Provincia de  Tucumán, departamento Lules. Población ocupada de 14 años y más en viviendas particulares, por categoría ocupacional, según sexo registrado al nacer y cobertura de salud. Año 2022</v>
      </c>
    </row>
    <row r="15" spans="1:1">
      <c r="A15" s="5" t="str">
        <f>HYPERLINK("#'Cuadro 9.11'!A3", "Cuadro 9.11. Provincia de  Tucumán, departamento Monteros. Población ocupada de 14 años y más en viviendas particulares, por categoría ocupacional, según sexo registrado al nacer y cobertura de salud. Año 2022")</f>
        <v>Cuadro 9.11. Provincia de  Tucumán, departamento Monteros. Población ocupada de 14 años y más en viviendas particulares, por categoría ocupacional, según sexo registrado al nacer y cobertura de salud. Año 2022</v>
      </c>
    </row>
    <row r="16" spans="1:1">
      <c r="A16" s="5" t="str">
        <f>HYPERLINK("#'Cuadro 9.12'!A3", "Cuadro 9.12. Provincia de  Tucumán, departamento Río Chico. Población ocupada de 14 años y más en viviendas particulares, por categoría ocupacional, según sexo registrado al nacer y cobertura de salud. Año 2022")</f>
        <v>Cuadro 9.12. Provincia de  Tucumán, departamento Río Chico. Población ocupada de 14 años y más en viviendas particulares, por categoría ocupacional, según sexo registrado al nacer y cobertura de salud. Año 2022</v>
      </c>
    </row>
    <row r="17" spans="1:1">
      <c r="A17" s="5" t="str">
        <f>HYPERLINK("#'Cuadro 9.13'!A3", "Cuadro 9.13. Provincia de  Tucumán, departamento Simoca. Población ocupada de 14 años y más en viviendas particulares, por categoría ocupacional, según sexo registrado al nacer y cobertura de salud. Año 2022")</f>
        <v>Cuadro 9.13. Provincia de  Tucumán, departamento Simoca. Población ocupada de 14 años y más en viviendas particulares, por categoría ocupacional, según sexo registrado al nacer y cobertura de salud. Año 2022</v>
      </c>
    </row>
    <row r="18" spans="1:1">
      <c r="A18" s="5" t="str">
        <f>HYPERLINK("#'Cuadro 9.14'!A3", "Cuadro 9.14. Provincia de  Tucumán, departamento Tafí del Valle. Población ocupada de 14 años y más en viviendas particulares, por categoría ocupacional, según sexo registrado al nacer y cobertura de salud. Año 2022")</f>
        <v>Cuadro 9.14. Provincia de  Tucumán, departamento Tafí del Valle. Población ocupada de 14 años y más en viviendas particulares, por categoría ocupacional, según sexo registrado al nacer y cobertura de salud. Año 2022</v>
      </c>
    </row>
    <row r="19" spans="1:1">
      <c r="A19" s="5" t="str">
        <f>HYPERLINK("#'Cuadro 9.15'!A3", "Cuadro 9.15. Provincia de  Tucumán, departamento Tafí Viejo. Población ocupada de 14 años y más en viviendas particulares, por categoría ocupacional, según sexo registrado al nacer y cobertura de salud. Año 2022")</f>
        <v>Cuadro 9.15. Provincia de  Tucumán, departamento Tafí Viejo. Población ocupada de 14 años y más en viviendas particulares, por categoría ocupacional, según sexo registrado al nacer y cobertura de salud. Año 2022</v>
      </c>
    </row>
    <row r="20" spans="1:1">
      <c r="A20" s="5" t="str">
        <f>HYPERLINK("#'Cuadro 9.16'!A3", "Cuadro 9.16. Provincia de  Tucumán, departamento Trancas. Población ocupada de 14 años y más en viviendas particulares, por categoría ocupacional, según sexo registrado al nacer y cobertura de salud. Año 2022")</f>
        <v>Cuadro 9.16. Provincia de  Tucumán, departamento Trancas. Población ocupada de 14 años y más en viviendas particulares, por categoría ocupacional, según sexo registrado al nacer y cobertura de salud. Año 2022</v>
      </c>
    </row>
    <row r="21" spans="1:1">
      <c r="A21" s="5" t="str">
        <f>HYPERLINK("#'Cuadro 9.17'!A3", "Cuadro 9.17. Provincia de  Tucumán, departamento Yerba Buena. Población ocupada de 14 años y más en viviendas particulares, por categoría ocupacional, según sexo registrado al nacer y cobertura de salud. Año 2022")</f>
        <v>Cuadro 9.17. Provincia de  Tucumán, departamento Yerba Buena. Población ocupada de 14 años y más en viviendas particulares, por categoría ocupacional, según sexo registrado al nacer y cobertura de salud. Año 2022</v>
      </c>
    </row>
    <row r="23" spans="1:1">
      <c r="A23" s="4" t="s">
        <v>19</v>
      </c>
    </row>
    <row r="24" spans="1:1">
      <c r="A24" s="4" t="s">
        <v>20</v>
      </c>
    </row>
    <row r="25" spans="1:1">
      <c r="A25" s="4" t="s">
        <v>21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50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48772</v>
      </c>
      <c r="D6" s="8">
        <v>3580</v>
      </c>
      <c r="E6" s="8">
        <v>24344</v>
      </c>
      <c r="F6" s="8">
        <v>15516</v>
      </c>
      <c r="G6" s="8">
        <v>2577</v>
      </c>
      <c r="H6" s="8">
        <v>1129</v>
      </c>
      <c r="I6" s="8">
        <v>1626</v>
      </c>
    </row>
    <row r="7" spans="1:14" ht="11.65" customHeight="1">
      <c r="A7" s="19" t="s">
        <v>16</v>
      </c>
      <c r="B7" s="9" t="s">
        <v>11</v>
      </c>
      <c r="C7" s="10">
        <v>36372</v>
      </c>
      <c r="D7" s="10">
        <v>1981</v>
      </c>
      <c r="E7" s="10">
        <v>19568</v>
      </c>
      <c r="F7" s="10">
        <v>10613</v>
      </c>
      <c r="G7" s="10">
        <v>2202</v>
      </c>
      <c r="H7" s="10">
        <v>829</v>
      </c>
      <c r="I7" s="10">
        <v>1179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2036</v>
      </c>
      <c r="D8" s="10">
        <v>261</v>
      </c>
      <c r="E8" s="10">
        <v>994</v>
      </c>
      <c r="F8" s="10">
        <v>530</v>
      </c>
      <c r="G8" s="10">
        <v>104</v>
      </c>
      <c r="H8" s="10">
        <v>54</v>
      </c>
      <c r="I8" s="10">
        <v>93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10364</v>
      </c>
      <c r="D9" s="10">
        <v>1338</v>
      </c>
      <c r="E9" s="10">
        <v>3782</v>
      </c>
      <c r="F9" s="10">
        <v>4373</v>
      </c>
      <c r="G9" s="10">
        <v>271</v>
      </c>
      <c r="H9" s="10">
        <v>246</v>
      </c>
      <c r="I9" s="10">
        <v>354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22439</v>
      </c>
      <c r="D10" s="8">
        <v>3413</v>
      </c>
      <c r="E10" s="8">
        <v>10336</v>
      </c>
      <c r="F10" s="8">
        <v>6450</v>
      </c>
      <c r="G10" s="8">
        <v>871</v>
      </c>
      <c r="H10" s="8">
        <v>549</v>
      </c>
      <c r="I10" s="8">
        <v>820</v>
      </c>
    </row>
    <row r="11" spans="1:14" ht="11.65" customHeight="1">
      <c r="A11" s="19" t="s">
        <v>16</v>
      </c>
      <c r="B11" s="9" t="s">
        <v>11</v>
      </c>
      <c r="C11" s="10">
        <v>17464</v>
      </c>
      <c r="D11" s="10">
        <v>1878</v>
      </c>
      <c r="E11" s="10">
        <v>8949</v>
      </c>
      <c r="F11" s="10">
        <v>4874</v>
      </c>
      <c r="G11" s="10">
        <v>743</v>
      </c>
      <c r="H11" s="10">
        <v>413</v>
      </c>
      <c r="I11" s="10">
        <v>607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1069</v>
      </c>
      <c r="D12" s="10">
        <v>249</v>
      </c>
      <c r="E12" s="10">
        <v>455</v>
      </c>
      <c r="F12" s="10">
        <v>246</v>
      </c>
      <c r="G12" s="10">
        <v>41</v>
      </c>
      <c r="H12" s="10">
        <v>30</v>
      </c>
      <c r="I12" s="10">
        <v>48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3906</v>
      </c>
      <c r="D13" s="10">
        <v>1286</v>
      </c>
      <c r="E13" s="10">
        <v>932</v>
      </c>
      <c r="F13" s="10">
        <v>1330</v>
      </c>
      <c r="G13" s="10">
        <v>87</v>
      </c>
      <c r="H13" s="10">
        <v>106</v>
      </c>
      <c r="I13" s="10">
        <v>165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26333</v>
      </c>
      <c r="D14" s="8">
        <v>167</v>
      </c>
      <c r="E14" s="8">
        <v>14008</v>
      </c>
      <c r="F14" s="8">
        <v>9066</v>
      </c>
      <c r="G14" s="8">
        <v>1706</v>
      </c>
      <c r="H14" s="8">
        <v>580</v>
      </c>
      <c r="I14" s="8">
        <v>806</v>
      </c>
    </row>
    <row r="15" spans="1:14" ht="11.65" customHeight="1">
      <c r="A15" s="19" t="s">
        <v>16</v>
      </c>
      <c r="B15" s="9" t="s">
        <v>11</v>
      </c>
      <c r="C15" s="10">
        <v>18908</v>
      </c>
      <c r="D15" s="10">
        <v>103</v>
      </c>
      <c r="E15" s="10">
        <v>10619</v>
      </c>
      <c r="F15" s="10">
        <v>5739</v>
      </c>
      <c r="G15" s="10">
        <v>1459</v>
      </c>
      <c r="H15" s="10">
        <v>416</v>
      </c>
      <c r="I15" s="10">
        <v>572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967</v>
      </c>
      <c r="D16" s="10">
        <v>12</v>
      </c>
      <c r="E16" s="10">
        <v>539</v>
      </c>
      <c r="F16" s="10">
        <v>284</v>
      </c>
      <c r="G16" s="10">
        <v>63</v>
      </c>
      <c r="H16" s="10">
        <v>24</v>
      </c>
      <c r="I16" s="10">
        <v>45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6458</v>
      </c>
      <c r="D17" s="13">
        <v>52</v>
      </c>
      <c r="E17" s="13">
        <v>2850</v>
      </c>
      <c r="F17" s="13">
        <v>3043</v>
      </c>
      <c r="G17" s="13">
        <v>184</v>
      </c>
      <c r="H17" s="13">
        <v>140</v>
      </c>
      <c r="I17" s="13">
        <v>189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57"/>
  <sheetViews>
    <sheetView showGridLines="0" tabSelected="1" zoomScaleNormal="100" workbookViewId="0">
      <selection activeCell="A3" sqref="A3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33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 t="s">
        <v>16</v>
      </c>
      <c r="B3" s="6" t="s">
        <v>16</v>
      </c>
      <c r="C3" s="6" t="s">
        <v>16</v>
      </c>
      <c r="D3" s="6" t="s">
        <v>16</v>
      </c>
      <c r="E3" s="6" t="s">
        <v>16</v>
      </c>
      <c r="F3" s="6" t="s">
        <v>16</v>
      </c>
      <c r="G3" s="6" t="s">
        <v>16</v>
      </c>
      <c r="H3" s="6" t="s">
        <v>16</v>
      </c>
      <c r="I3" s="6" t="s">
        <v>16</v>
      </c>
      <c r="J3" s="4" t="s">
        <v>16</v>
      </c>
      <c r="K3" s="4" t="s">
        <v>16</v>
      </c>
      <c r="L3" s="4" t="s">
        <v>16</v>
      </c>
      <c r="M3" s="4" t="s">
        <v>16</v>
      </c>
      <c r="N3" s="4" t="s">
        <v>16</v>
      </c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731827</v>
      </c>
      <c r="D6" s="8">
        <v>49774</v>
      </c>
      <c r="E6" s="8">
        <v>390825</v>
      </c>
      <c r="F6" s="8">
        <v>222774</v>
      </c>
      <c r="G6" s="8">
        <v>23489</v>
      </c>
      <c r="H6" s="8">
        <v>17768</v>
      </c>
      <c r="I6" s="8">
        <v>27197</v>
      </c>
    </row>
    <row r="7" spans="1:14" ht="11.65" customHeight="1">
      <c r="A7" s="19" t="s">
        <v>16</v>
      </c>
      <c r="B7" s="9" t="s">
        <v>11</v>
      </c>
      <c r="C7" s="10">
        <v>451347</v>
      </c>
      <c r="D7" s="10">
        <v>23911</v>
      </c>
      <c r="E7" s="10">
        <v>273243</v>
      </c>
      <c r="F7" s="10">
        <v>111894</v>
      </c>
      <c r="G7" s="10">
        <v>16260</v>
      </c>
      <c r="H7" s="10">
        <v>10130</v>
      </c>
      <c r="I7" s="10">
        <v>15909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34614</v>
      </c>
      <c r="D8" s="10">
        <v>2812</v>
      </c>
      <c r="E8" s="10">
        <v>18446</v>
      </c>
      <c r="F8" s="10">
        <v>9055</v>
      </c>
      <c r="G8" s="10">
        <v>1341</v>
      </c>
      <c r="H8" s="10">
        <v>961</v>
      </c>
      <c r="I8" s="10">
        <v>1999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245866</v>
      </c>
      <c r="D9" s="10">
        <v>23051</v>
      </c>
      <c r="E9" s="10">
        <v>99136</v>
      </c>
      <c r="F9" s="10">
        <v>101825</v>
      </c>
      <c r="G9" s="10">
        <v>5888</v>
      </c>
      <c r="H9" s="10">
        <v>6677</v>
      </c>
      <c r="I9" s="10">
        <v>9289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306752</v>
      </c>
      <c r="D10" s="8">
        <v>46990</v>
      </c>
      <c r="E10" s="8">
        <v>141253</v>
      </c>
      <c r="F10" s="8">
        <v>88331</v>
      </c>
      <c r="G10" s="8">
        <v>8052</v>
      </c>
      <c r="H10" s="8">
        <v>8062</v>
      </c>
      <c r="I10" s="8">
        <v>14064</v>
      </c>
    </row>
    <row r="11" spans="1:14" ht="11.65" customHeight="1">
      <c r="A11" s="19" t="s">
        <v>16</v>
      </c>
      <c r="B11" s="9" t="s">
        <v>11</v>
      </c>
      <c r="C11" s="10">
        <v>201832</v>
      </c>
      <c r="D11" s="10">
        <v>22515</v>
      </c>
      <c r="E11" s="10">
        <v>108093</v>
      </c>
      <c r="F11" s="10">
        <v>51946</v>
      </c>
      <c r="G11" s="10">
        <v>5857</v>
      </c>
      <c r="H11" s="10">
        <v>4870</v>
      </c>
      <c r="I11" s="10">
        <v>8551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16369</v>
      </c>
      <c r="D12" s="10">
        <v>2648</v>
      </c>
      <c r="E12" s="10">
        <v>7399</v>
      </c>
      <c r="F12" s="10">
        <v>4156</v>
      </c>
      <c r="G12" s="10">
        <v>538</v>
      </c>
      <c r="H12" s="10">
        <v>506</v>
      </c>
      <c r="I12" s="10">
        <v>1122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88551</v>
      </c>
      <c r="D13" s="10">
        <v>21827</v>
      </c>
      <c r="E13" s="10">
        <v>25761</v>
      </c>
      <c r="F13" s="10">
        <v>32229</v>
      </c>
      <c r="G13" s="10">
        <v>1657</v>
      </c>
      <c r="H13" s="10">
        <v>2686</v>
      </c>
      <c r="I13" s="10">
        <v>4391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425075</v>
      </c>
      <c r="D14" s="8">
        <v>2784</v>
      </c>
      <c r="E14" s="8">
        <v>249572</v>
      </c>
      <c r="F14" s="8">
        <v>134443</v>
      </c>
      <c r="G14" s="8">
        <v>15437</v>
      </c>
      <c r="H14" s="8">
        <v>9706</v>
      </c>
      <c r="I14" s="8">
        <v>13133</v>
      </c>
    </row>
    <row r="15" spans="1:14" ht="11.65" customHeight="1">
      <c r="A15" s="19" t="s">
        <v>16</v>
      </c>
      <c r="B15" s="9" t="s">
        <v>11</v>
      </c>
      <c r="C15" s="10">
        <v>249515</v>
      </c>
      <c r="D15" s="10">
        <v>1396</v>
      </c>
      <c r="E15" s="10">
        <v>165150</v>
      </c>
      <c r="F15" s="10">
        <v>59948</v>
      </c>
      <c r="G15" s="10">
        <v>10403</v>
      </c>
      <c r="H15" s="10">
        <v>5260</v>
      </c>
      <c r="I15" s="10">
        <v>7358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18245</v>
      </c>
      <c r="D16" s="10">
        <v>164</v>
      </c>
      <c r="E16" s="10">
        <v>11047</v>
      </c>
      <c r="F16" s="10">
        <v>4899</v>
      </c>
      <c r="G16" s="10">
        <v>803</v>
      </c>
      <c r="H16" s="10">
        <v>455</v>
      </c>
      <c r="I16" s="10">
        <v>877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157315</v>
      </c>
      <c r="D17" s="13">
        <v>1224</v>
      </c>
      <c r="E17" s="13">
        <v>73375</v>
      </c>
      <c r="F17" s="13">
        <v>69596</v>
      </c>
      <c r="G17" s="13">
        <v>4231</v>
      </c>
      <c r="H17" s="13">
        <v>3991</v>
      </c>
      <c r="I17" s="13">
        <v>4898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 t="s">
        <v>16</v>
      </c>
      <c r="B18" s="9" t="s">
        <v>16</v>
      </c>
      <c r="C18" s="15" t="s">
        <v>16</v>
      </c>
      <c r="D18" s="15" t="s">
        <v>16</v>
      </c>
      <c r="E18" s="15" t="s">
        <v>16</v>
      </c>
      <c r="F18" s="15" t="s">
        <v>16</v>
      </c>
      <c r="G18" s="15" t="s">
        <v>16</v>
      </c>
      <c r="H18" s="15" t="s">
        <v>16</v>
      </c>
      <c r="I18" s="15" t="s">
        <v>16</v>
      </c>
      <c r="J18" s="4" t="s">
        <v>16</v>
      </c>
      <c r="K18" s="4" t="s">
        <v>16</v>
      </c>
      <c r="L18" s="4" t="s">
        <v>16</v>
      </c>
      <c r="M18" s="4" t="s">
        <v>16</v>
      </c>
      <c r="N18" s="4" t="s">
        <v>16</v>
      </c>
    </row>
    <row r="19" spans="1:14" ht="28.15" customHeight="1">
      <c r="A19" s="23" t="s">
        <v>31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32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 t="s">
        <v>16</v>
      </c>
      <c r="B21" s="16" t="s">
        <v>16</v>
      </c>
      <c r="C21" s="6" t="s">
        <v>16</v>
      </c>
      <c r="D21" s="6" t="s">
        <v>16</v>
      </c>
      <c r="E21" s="6" t="s">
        <v>16</v>
      </c>
      <c r="F21" s="6" t="s">
        <v>16</v>
      </c>
      <c r="G21" s="6" t="s">
        <v>16</v>
      </c>
      <c r="H21" s="6" t="s">
        <v>16</v>
      </c>
      <c r="I21" s="6" t="s">
        <v>16</v>
      </c>
      <c r="J21" s="4" t="s">
        <v>16</v>
      </c>
      <c r="K21" s="4" t="s">
        <v>16</v>
      </c>
      <c r="L21" s="4" t="s">
        <v>16</v>
      </c>
      <c r="M21" s="4" t="s">
        <v>16</v>
      </c>
      <c r="N21" s="4" t="s">
        <v>16</v>
      </c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57"/>
  <sheetViews>
    <sheetView showGridLines="0" zoomScaleNormal="100" workbookViewId="0">
      <selection activeCell="A3" sqref="A3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34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17536</v>
      </c>
      <c r="D6" s="8">
        <v>1314</v>
      </c>
      <c r="E6" s="8">
        <v>10683</v>
      </c>
      <c r="F6" s="8">
        <v>3884</v>
      </c>
      <c r="G6" s="8">
        <v>401</v>
      </c>
      <c r="H6" s="8">
        <v>460</v>
      </c>
      <c r="I6" s="8">
        <v>794</v>
      </c>
    </row>
    <row r="7" spans="1:14" ht="11.65" customHeight="1">
      <c r="A7" s="19" t="s">
        <v>16</v>
      </c>
      <c r="B7" s="9" t="s">
        <v>11</v>
      </c>
      <c r="C7" s="10">
        <v>10636</v>
      </c>
      <c r="D7" s="10">
        <v>675</v>
      </c>
      <c r="E7" s="10">
        <v>7150</v>
      </c>
      <c r="F7" s="10">
        <v>1892</v>
      </c>
      <c r="G7" s="10">
        <v>236</v>
      </c>
      <c r="H7" s="10">
        <v>252</v>
      </c>
      <c r="I7" s="10">
        <v>431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886</v>
      </c>
      <c r="D8" s="10">
        <v>61</v>
      </c>
      <c r="E8" s="10">
        <v>540</v>
      </c>
      <c r="F8" s="10">
        <v>171</v>
      </c>
      <c r="G8" s="10">
        <v>36</v>
      </c>
      <c r="H8" s="10">
        <v>32</v>
      </c>
      <c r="I8" s="10">
        <v>46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6014</v>
      </c>
      <c r="D9" s="10">
        <v>578</v>
      </c>
      <c r="E9" s="10">
        <v>2993</v>
      </c>
      <c r="F9" s="10">
        <v>1821</v>
      </c>
      <c r="G9" s="10">
        <v>129</v>
      </c>
      <c r="H9" s="10">
        <v>176</v>
      </c>
      <c r="I9" s="10">
        <v>317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5967</v>
      </c>
      <c r="D10" s="8">
        <v>1206</v>
      </c>
      <c r="E10" s="8">
        <v>2441</v>
      </c>
      <c r="F10" s="8">
        <v>1608</v>
      </c>
      <c r="G10" s="8">
        <v>99</v>
      </c>
      <c r="H10" s="8">
        <v>203</v>
      </c>
      <c r="I10" s="8">
        <v>410</v>
      </c>
    </row>
    <row r="11" spans="1:14" ht="11.65" customHeight="1">
      <c r="A11" s="19" t="s">
        <v>16</v>
      </c>
      <c r="B11" s="9" t="s">
        <v>11</v>
      </c>
      <c r="C11" s="10">
        <v>3563</v>
      </c>
      <c r="D11" s="10">
        <v>615</v>
      </c>
      <c r="E11" s="10">
        <v>1659</v>
      </c>
      <c r="F11" s="10">
        <v>909</v>
      </c>
      <c r="G11" s="10">
        <v>52</v>
      </c>
      <c r="H11" s="10">
        <v>112</v>
      </c>
      <c r="I11" s="10">
        <v>216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299</v>
      </c>
      <c r="D12" s="10">
        <v>56</v>
      </c>
      <c r="E12" s="10">
        <v>114</v>
      </c>
      <c r="F12" s="10">
        <v>75</v>
      </c>
      <c r="G12" s="10">
        <v>14</v>
      </c>
      <c r="H12" s="10">
        <v>20</v>
      </c>
      <c r="I12" s="10">
        <v>20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2105</v>
      </c>
      <c r="D13" s="10">
        <v>535</v>
      </c>
      <c r="E13" s="10">
        <v>668</v>
      </c>
      <c r="F13" s="10">
        <v>624</v>
      </c>
      <c r="G13" s="10">
        <v>33</v>
      </c>
      <c r="H13" s="10">
        <v>71</v>
      </c>
      <c r="I13" s="10">
        <v>174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11569</v>
      </c>
      <c r="D14" s="8">
        <v>108</v>
      </c>
      <c r="E14" s="8">
        <v>8242</v>
      </c>
      <c r="F14" s="8">
        <v>2276</v>
      </c>
      <c r="G14" s="8">
        <v>302</v>
      </c>
      <c r="H14" s="8">
        <v>257</v>
      </c>
      <c r="I14" s="8">
        <v>384</v>
      </c>
    </row>
    <row r="15" spans="1:14" ht="11.65" customHeight="1">
      <c r="A15" s="19" t="s">
        <v>16</v>
      </c>
      <c r="B15" s="9" t="s">
        <v>11</v>
      </c>
      <c r="C15" s="10">
        <v>7073</v>
      </c>
      <c r="D15" s="10">
        <v>60</v>
      </c>
      <c r="E15" s="10">
        <v>5491</v>
      </c>
      <c r="F15" s="10">
        <v>983</v>
      </c>
      <c r="G15" s="10">
        <v>184</v>
      </c>
      <c r="H15" s="10">
        <v>140</v>
      </c>
      <c r="I15" s="10">
        <v>215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587</v>
      </c>
      <c r="D16" s="10">
        <v>5</v>
      </c>
      <c r="E16" s="10">
        <v>426</v>
      </c>
      <c r="F16" s="10">
        <v>96</v>
      </c>
      <c r="G16" s="10">
        <v>22</v>
      </c>
      <c r="H16" s="10">
        <v>12</v>
      </c>
      <c r="I16" s="10">
        <v>26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3909</v>
      </c>
      <c r="D17" s="13">
        <v>43</v>
      </c>
      <c r="E17" s="13">
        <v>2325</v>
      </c>
      <c r="F17" s="13">
        <v>1197</v>
      </c>
      <c r="G17" s="13">
        <v>96</v>
      </c>
      <c r="H17" s="13">
        <v>105</v>
      </c>
      <c r="I17" s="13">
        <v>143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35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262398</v>
      </c>
      <c r="D6" s="8">
        <v>16675</v>
      </c>
      <c r="E6" s="8">
        <v>132314</v>
      </c>
      <c r="F6" s="8">
        <v>88616</v>
      </c>
      <c r="G6" s="8">
        <v>9084</v>
      </c>
      <c r="H6" s="8">
        <v>6099</v>
      </c>
      <c r="I6" s="8">
        <v>9610</v>
      </c>
    </row>
    <row r="7" spans="1:14" ht="11.65" customHeight="1">
      <c r="A7" s="19" t="s">
        <v>16</v>
      </c>
      <c r="B7" s="9" t="s">
        <v>11</v>
      </c>
      <c r="C7" s="10">
        <v>173708</v>
      </c>
      <c r="D7" s="10">
        <v>8472</v>
      </c>
      <c r="E7" s="10">
        <v>100894</v>
      </c>
      <c r="F7" s="10">
        <v>47936</v>
      </c>
      <c r="G7" s="10">
        <v>6714</v>
      </c>
      <c r="H7" s="10">
        <v>3814</v>
      </c>
      <c r="I7" s="10">
        <v>5878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10705</v>
      </c>
      <c r="D8" s="10">
        <v>989</v>
      </c>
      <c r="E8" s="10">
        <v>5027</v>
      </c>
      <c r="F8" s="10">
        <v>3279</v>
      </c>
      <c r="G8" s="10">
        <v>406</v>
      </c>
      <c r="H8" s="10">
        <v>297</v>
      </c>
      <c r="I8" s="10">
        <v>707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77985</v>
      </c>
      <c r="D9" s="10">
        <v>7214</v>
      </c>
      <c r="E9" s="10">
        <v>26393</v>
      </c>
      <c r="F9" s="10">
        <v>37401</v>
      </c>
      <c r="G9" s="10">
        <v>1964</v>
      </c>
      <c r="H9" s="10">
        <v>1988</v>
      </c>
      <c r="I9" s="10">
        <v>3025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118476</v>
      </c>
      <c r="D10" s="8">
        <v>15852</v>
      </c>
      <c r="E10" s="8">
        <v>55509</v>
      </c>
      <c r="F10" s="8">
        <v>35687</v>
      </c>
      <c r="G10" s="8">
        <v>3428</v>
      </c>
      <c r="H10" s="8">
        <v>3027</v>
      </c>
      <c r="I10" s="8">
        <v>4973</v>
      </c>
    </row>
    <row r="11" spans="1:14" ht="11.65" customHeight="1">
      <c r="A11" s="19" t="s">
        <v>16</v>
      </c>
      <c r="B11" s="9" t="s">
        <v>11</v>
      </c>
      <c r="C11" s="10">
        <v>83700</v>
      </c>
      <c r="D11" s="10">
        <v>8061</v>
      </c>
      <c r="E11" s="10">
        <v>45514</v>
      </c>
      <c r="F11" s="10">
        <v>22275</v>
      </c>
      <c r="G11" s="10">
        <v>2654</v>
      </c>
      <c r="H11" s="10">
        <v>1991</v>
      </c>
      <c r="I11" s="10">
        <v>3205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5543</v>
      </c>
      <c r="D12" s="10">
        <v>947</v>
      </c>
      <c r="E12" s="10">
        <v>2322</v>
      </c>
      <c r="F12" s="10">
        <v>1492</v>
      </c>
      <c r="G12" s="10">
        <v>194</v>
      </c>
      <c r="H12" s="10">
        <v>177</v>
      </c>
      <c r="I12" s="10">
        <v>411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29233</v>
      </c>
      <c r="D13" s="10">
        <v>6844</v>
      </c>
      <c r="E13" s="10">
        <v>7673</v>
      </c>
      <c r="F13" s="10">
        <v>11920</v>
      </c>
      <c r="G13" s="10">
        <v>580</v>
      </c>
      <c r="H13" s="10">
        <v>859</v>
      </c>
      <c r="I13" s="10">
        <v>1357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143922</v>
      </c>
      <c r="D14" s="8">
        <v>823</v>
      </c>
      <c r="E14" s="8">
        <v>76805</v>
      </c>
      <c r="F14" s="8">
        <v>52929</v>
      </c>
      <c r="G14" s="8">
        <v>5656</v>
      </c>
      <c r="H14" s="8">
        <v>3072</v>
      </c>
      <c r="I14" s="8">
        <v>4637</v>
      </c>
    </row>
    <row r="15" spans="1:14" ht="11.65" customHeight="1">
      <c r="A15" s="19" t="s">
        <v>16</v>
      </c>
      <c r="B15" s="9" t="s">
        <v>11</v>
      </c>
      <c r="C15" s="10">
        <v>90008</v>
      </c>
      <c r="D15" s="10">
        <v>411</v>
      </c>
      <c r="E15" s="10">
        <v>55380</v>
      </c>
      <c r="F15" s="10">
        <v>25661</v>
      </c>
      <c r="G15" s="10">
        <v>4060</v>
      </c>
      <c r="H15" s="10">
        <v>1823</v>
      </c>
      <c r="I15" s="10">
        <v>2673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5162</v>
      </c>
      <c r="D16" s="10">
        <v>42</v>
      </c>
      <c r="E16" s="10">
        <v>2705</v>
      </c>
      <c r="F16" s="10">
        <v>1787</v>
      </c>
      <c r="G16" s="10">
        <v>212</v>
      </c>
      <c r="H16" s="10">
        <v>120</v>
      </c>
      <c r="I16" s="10">
        <v>296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48752</v>
      </c>
      <c r="D17" s="13">
        <v>370</v>
      </c>
      <c r="E17" s="13">
        <v>18720</v>
      </c>
      <c r="F17" s="13">
        <v>25481</v>
      </c>
      <c r="G17" s="13">
        <v>1384</v>
      </c>
      <c r="H17" s="13">
        <v>1129</v>
      </c>
      <c r="I17" s="13">
        <v>1668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36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37961</v>
      </c>
      <c r="D6" s="8">
        <v>2596</v>
      </c>
      <c r="E6" s="8">
        <v>19994</v>
      </c>
      <c r="F6" s="8">
        <v>11612</v>
      </c>
      <c r="G6" s="8">
        <v>1150</v>
      </c>
      <c r="H6" s="8">
        <v>990</v>
      </c>
      <c r="I6" s="8">
        <v>1619</v>
      </c>
    </row>
    <row r="7" spans="1:14" ht="11.65" customHeight="1">
      <c r="A7" s="19" t="s">
        <v>16</v>
      </c>
      <c r="B7" s="9" t="s">
        <v>11</v>
      </c>
      <c r="C7" s="10">
        <v>20447</v>
      </c>
      <c r="D7" s="10">
        <v>1052</v>
      </c>
      <c r="E7" s="10">
        <v>12076</v>
      </c>
      <c r="F7" s="10">
        <v>5249</v>
      </c>
      <c r="G7" s="10">
        <v>691</v>
      </c>
      <c r="H7" s="10">
        <v>542</v>
      </c>
      <c r="I7" s="10">
        <v>837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1899</v>
      </c>
      <c r="D8" s="10">
        <v>110</v>
      </c>
      <c r="E8" s="10">
        <v>1065</v>
      </c>
      <c r="F8" s="10">
        <v>460</v>
      </c>
      <c r="G8" s="10">
        <v>80</v>
      </c>
      <c r="H8" s="10">
        <v>76</v>
      </c>
      <c r="I8" s="10">
        <v>108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15615</v>
      </c>
      <c r="D9" s="10">
        <v>1434</v>
      </c>
      <c r="E9" s="10">
        <v>6853</v>
      </c>
      <c r="F9" s="10">
        <v>5903</v>
      </c>
      <c r="G9" s="10">
        <v>379</v>
      </c>
      <c r="H9" s="10">
        <v>372</v>
      </c>
      <c r="I9" s="10">
        <v>674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15212</v>
      </c>
      <c r="D10" s="8">
        <v>2461</v>
      </c>
      <c r="E10" s="8">
        <v>6622</v>
      </c>
      <c r="F10" s="8">
        <v>4552</v>
      </c>
      <c r="G10" s="8">
        <v>391</v>
      </c>
      <c r="H10" s="8">
        <v>373</v>
      </c>
      <c r="I10" s="8">
        <v>813</v>
      </c>
    </row>
    <row r="11" spans="1:14" ht="11.65" customHeight="1">
      <c r="A11" s="19" t="s">
        <v>16</v>
      </c>
      <c r="B11" s="9" t="s">
        <v>11</v>
      </c>
      <c r="C11" s="10">
        <v>8896</v>
      </c>
      <c r="D11" s="10">
        <v>991</v>
      </c>
      <c r="E11" s="10">
        <v>4628</v>
      </c>
      <c r="F11" s="10">
        <v>2367</v>
      </c>
      <c r="G11" s="10">
        <v>254</v>
      </c>
      <c r="H11" s="10">
        <v>201</v>
      </c>
      <c r="I11" s="10">
        <v>455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868</v>
      </c>
      <c r="D12" s="10">
        <v>103</v>
      </c>
      <c r="E12" s="10">
        <v>428</v>
      </c>
      <c r="F12" s="10">
        <v>213</v>
      </c>
      <c r="G12" s="10">
        <v>35</v>
      </c>
      <c r="H12" s="10">
        <v>32</v>
      </c>
      <c r="I12" s="10">
        <v>57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5448</v>
      </c>
      <c r="D13" s="10">
        <v>1367</v>
      </c>
      <c r="E13" s="10">
        <v>1566</v>
      </c>
      <c r="F13" s="10">
        <v>1972</v>
      </c>
      <c r="G13" s="10">
        <v>102</v>
      </c>
      <c r="H13" s="10">
        <v>140</v>
      </c>
      <c r="I13" s="10">
        <v>301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22749</v>
      </c>
      <c r="D14" s="8">
        <v>135</v>
      </c>
      <c r="E14" s="8">
        <v>13372</v>
      </c>
      <c r="F14" s="8">
        <v>7060</v>
      </c>
      <c r="G14" s="8">
        <v>759</v>
      </c>
      <c r="H14" s="8">
        <v>617</v>
      </c>
      <c r="I14" s="8">
        <v>806</v>
      </c>
    </row>
    <row r="15" spans="1:14" ht="11.65" customHeight="1">
      <c r="A15" s="19" t="s">
        <v>16</v>
      </c>
      <c r="B15" s="9" t="s">
        <v>11</v>
      </c>
      <c r="C15" s="10">
        <v>11551</v>
      </c>
      <c r="D15" s="10">
        <v>61</v>
      </c>
      <c r="E15" s="10">
        <v>7448</v>
      </c>
      <c r="F15" s="10">
        <v>2882</v>
      </c>
      <c r="G15" s="10">
        <v>437</v>
      </c>
      <c r="H15" s="10">
        <v>341</v>
      </c>
      <c r="I15" s="10">
        <v>382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1031</v>
      </c>
      <c r="D16" s="10">
        <v>7</v>
      </c>
      <c r="E16" s="10">
        <v>637</v>
      </c>
      <c r="F16" s="10">
        <v>247</v>
      </c>
      <c r="G16" s="10">
        <v>45</v>
      </c>
      <c r="H16" s="10">
        <v>44</v>
      </c>
      <c r="I16" s="10">
        <v>51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10167</v>
      </c>
      <c r="D17" s="13">
        <v>67</v>
      </c>
      <c r="E17" s="13">
        <v>5287</v>
      </c>
      <c r="F17" s="13">
        <v>3931</v>
      </c>
      <c r="G17" s="13">
        <v>277</v>
      </c>
      <c r="H17" s="13">
        <v>232</v>
      </c>
      <c r="I17" s="13">
        <v>373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37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90981</v>
      </c>
      <c r="D6" s="8">
        <v>7446</v>
      </c>
      <c r="E6" s="8">
        <v>50711</v>
      </c>
      <c r="F6" s="8">
        <v>25056</v>
      </c>
      <c r="G6" s="8">
        <v>2505</v>
      </c>
      <c r="H6" s="8">
        <v>1962</v>
      </c>
      <c r="I6" s="8">
        <v>3301</v>
      </c>
    </row>
    <row r="7" spans="1:14" ht="11.65" customHeight="1">
      <c r="A7" s="19" t="s">
        <v>16</v>
      </c>
      <c r="B7" s="9" t="s">
        <v>11</v>
      </c>
      <c r="C7" s="10">
        <v>55335</v>
      </c>
      <c r="D7" s="10">
        <v>3820</v>
      </c>
      <c r="E7" s="10">
        <v>34951</v>
      </c>
      <c r="F7" s="10">
        <v>11842</v>
      </c>
      <c r="G7" s="10">
        <v>1626</v>
      </c>
      <c r="H7" s="10">
        <v>1106</v>
      </c>
      <c r="I7" s="10">
        <v>1990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4468</v>
      </c>
      <c r="D8" s="10">
        <v>438</v>
      </c>
      <c r="E8" s="10">
        <v>2447</v>
      </c>
      <c r="F8" s="10">
        <v>1090</v>
      </c>
      <c r="G8" s="10">
        <v>154</v>
      </c>
      <c r="H8" s="10">
        <v>102</v>
      </c>
      <c r="I8" s="10">
        <v>237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31178</v>
      </c>
      <c r="D9" s="10">
        <v>3188</v>
      </c>
      <c r="E9" s="10">
        <v>13313</v>
      </c>
      <c r="F9" s="10">
        <v>12124</v>
      </c>
      <c r="G9" s="10">
        <v>725</v>
      </c>
      <c r="H9" s="10">
        <v>754</v>
      </c>
      <c r="I9" s="10">
        <v>1074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35044</v>
      </c>
      <c r="D10" s="8">
        <v>7026</v>
      </c>
      <c r="E10" s="8">
        <v>14742</v>
      </c>
      <c r="F10" s="8">
        <v>10001</v>
      </c>
      <c r="G10" s="8">
        <v>714</v>
      </c>
      <c r="H10" s="8">
        <v>844</v>
      </c>
      <c r="I10" s="8">
        <v>1717</v>
      </c>
    </row>
    <row r="11" spans="1:14" ht="11.65" customHeight="1">
      <c r="A11" s="19" t="s">
        <v>16</v>
      </c>
      <c r="B11" s="9" t="s">
        <v>11</v>
      </c>
      <c r="C11" s="10">
        <v>22295</v>
      </c>
      <c r="D11" s="10">
        <v>3611</v>
      </c>
      <c r="E11" s="10">
        <v>10921</v>
      </c>
      <c r="F11" s="10">
        <v>5742</v>
      </c>
      <c r="G11" s="10">
        <v>476</v>
      </c>
      <c r="H11" s="10">
        <v>489</v>
      </c>
      <c r="I11" s="10">
        <v>1056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1932</v>
      </c>
      <c r="D12" s="10">
        <v>404</v>
      </c>
      <c r="E12" s="10">
        <v>778</v>
      </c>
      <c r="F12" s="10">
        <v>516</v>
      </c>
      <c r="G12" s="10">
        <v>53</v>
      </c>
      <c r="H12" s="10">
        <v>42</v>
      </c>
      <c r="I12" s="10">
        <v>139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10817</v>
      </c>
      <c r="D13" s="10">
        <v>3011</v>
      </c>
      <c r="E13" s="10">
        <v>3043</v>
      </c>
      <c r="F13" s="10">
        <v>3743</v>
      </c>
      <c r="G13" s="10">
        <v>185</v>
      </c>
      <c r="H13" s="10">
        <v>313</v>
      </c>
      <c r="I13" s="10">
        <v>522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55937</v>
      </c>
      <c r="D14" s="8">
        <v>420</v>
      </c>
      <c r="E14" s="8">
        <v>35969</v>
      </c>
      <c r="F14" s="8">
        <v>15055</v>
      </c>
      <c r="G14" s="8">
        <v>1791</v>
      </c>
      <c r="H14" s="8">
        <v>1118</v>
      </c>
      <c r="I14" s="8">
        <v>1584</v>
      </c>
    </row>
    <row r="15" spans="1:14" ht="11.65" customHeight="1">
      <c r="A15" s="19" t="s">
        <v>16</v>
      </c>
      <c r="B15" s="9" t="s">
        <v>11</v>
      </c>
      <c r="C15" s="10">
        <v>33040</v>
      </c>
      <c r="D15" s="10">
        <v>209</v>
      </c>
      <c r="E15" s="10">
        <v>24030</v>
      </c>
      <c r="F15" s="10">
        <v>6100</v>
      </c>
      <c r="G15" s="10">
        <v>1150</v>
      </c>
      <c r="H15" s="10">
        <v>617</v>
      </c>
      <c r="I15" s="10">
        <v>934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2536</v>
      </c>
      <c r="D16" s="10">
        <v>34</v>
      </c>
      <c r="E16" s="10">
        <v>1669</v>
      </c>
      <c r="F16" s="10">
        <v>574</v>
      </c>
      <c r="G16" s="10">
        <v>101</v>
      </c>
      <c r="H16" s="10">
        <v>60</v>
      </c>
      <c r="I16" s="10">
        <v>98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20361</v>
      </c>
      <c r="D17" s="13">
        <v>177</v>
      </c>
      <c r="E17" s="13">
        <v>10270</v>
      </c>
      <c r="F17" s="13">
        <v>8381</v>
      </c>
      <c r="G17" s="13">
        <v>540</v>
      </c>
      <c r="H17" s="13">
        <v>441</v>
      </c>
      <c r="I17" s="13">
        <v>552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38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17307</v>
      </c>
      <c r="D6" s="8">
        <v>757</v>
      </c>
      <c r="E6" s="8">
        <v>11361</v>
      </c>
      <c r="F6" s="8">
        <v>3836</v>
      </c>
      <c r="G6" s="8">
        <v>438</v>
      </c>
      <c r="H6" s="8">
        <v>381</v>
      </c>
      <c r="I6" s="8">
        <v>534</v>
      </c>
    </row>
    <row r="7" spans="1:14" ht="11.65" customHeight="1">
      <c r="A7" s="19" t="s">
        <v>16</v>
      </c>
      <c r="B7" s="9" t="s">
        <v>11</v>
      </c>
      <c r="C7" s="10">
        <v>9939</v>
      </c>
      <c r="D7" s="10">
        <v>339</v>
      </c>
      <c r="E7" s="10">
        <v>7119</v>
      </c>
      <c r="F7" s="10">
        <v>1720</v>
      </c>
      <c r="G7" s="10">
        <v>262</v>
      </c>
      <c r="H7" s="10">
        <v>190</v>
      </c>
      <c r="I7" s="10">
        <v>309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872</v>
      </c>
      <c r="D8" s="10">
        <v>32</v>
      </c>
      <c r="E8" s="10">
        <v>567</v>
      </c>
      <c r="F8" s="10">
        <v>161</v>
      </c>
      <c r="G8" s="10">
        <v>47</v>
      </c>
      <c r="H8" s="10">
        <v>22</v>
      </c>
      <c r="I8" s="10">
        <v>43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6496</v>
      </c>
      <c r="D9" s="10">
        <v>386</v>
      </c>
      <c r="E9" s="10">
        <v>3675</v>
      </c>
      <c r="F9" s="10">
        <v>1955</v>
      </c>
      <c r="G9" s="10">
        <v>129</v>
      </c>
      <c r="H9" s="10">
        <v>169</v>
      </c>
      <c r="I9" s="10">
        <v>182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6641</v>
      </c>
      <c r="D10" s="8">
        <v>704</v>
      </c>
      <c r="E10" s="8">
        <v>3842</v>
      </c>
      <c r="F10" s="8">
        <v>1550</v>
      </c>
      <c r="G10" s="8">
        <v>123</v>
      </c>
      <c r="H10" s="8">
        <v>148</v>
      </c>
      <c r="I10" s="8">
        <v>274</v>
      </c>
    </row>
    <row r="11" spans="1:14" ht="11.65" customHeight="1">
      <c r="A11" s="19" t="s">
        <v>16</v>
      </c>
      <c r="B11" s="9" t="s">
        <v>11</v>
      </c>
      <c r="C11" s="10">
        <v>3864</v>
      </c>
      <c r="D11" s="10">
        <v>312</v>
      </c>
      <c r="E11" s="10">
        <v>2417</v>
      </c>
      <c r="F11" s="10">
        <v>815</v>
      </c>
      <c r="G11" s="10">
        <v>67</v>
      </c>
      <c r="H11" s="10">
        <v>80</v>
      </c>
      <c r="I11" s="10">
        <v>173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383</v>
      </c>
      <c r="D12" s="10">
        <v>31</v>
      </c>
      <c r="E12" s="10">
        <v>229</v>
      </c>
      <c r="F12" s="10">
        <v>75</v>
      </c>
      <c r="G12" s="10">
        <v>17</v>
      </c>
      <c r="H12" s="10">
        <v>9</v>
      </c>
      <c r="I12" s="10">
        <v>22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2394</v>
      </c>
      <c r="D13" s="10">
        <v>361</v>
      </c>
      <c r="E13" s="10">
        <v>1196</v>
      </c>
      <c r="F13" s="10">
        <v>660</v>
      </c>
      <c r="G13" s="10">
        <v>39</v>
      </c>
      <c r="H13" s="10">
        <v>59</v>
      </c>
      <c r="I13" s="10">
        <v>79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10666</v>
      </c>
      <c r="D14" s="8">
        <v>53</v>
      </c>
      <c r="E14" s="8">
        <v>7519</v>
      </c>
      <c r="F14" s="8">
        <v>2286</v>
      </c>
      <c r="G14" s="8">
        <v>315</v>
      </c>
      <c r="H14" s="8">
        <v>233</v>
      </c>
      <c r="I14" s="8">
        <v>260</v>
      </c>
    </row>
    <row r="15" spans="1:14" ht="11.65" customHeight="1">
      <c r="A15" s="19" t="s">
        <v>16</v>
      </c>
      <c r="B15" s="9" t="s">
        <v>11</v>
      </c>
      <c r="C15" s="10">
        <v>6075</v>
      </c>
      <c r="D15" s="10">
        <v>27</v>
      </c>
      <c r="E15" s="10">
        <v>4702</v>
      </c>
      <c r="F15" s="10">
        <v>905</v>
      </c>
      <c r="G15" s="10">
        <v>195</v>
      </c>
      <c r="H15" s="10">
        <v>110</v>
      </c>
      <c r="I15" s="10">
        <v>136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489</v>
      </c>
      <c r="D16" s="10">
        <v>1</v>
      </c>
      <c r="E16" s="10">
        <v>338</v>
      </c>
      <c r="F16" s="10">
        <v>86</v>
      </c>
      <c r="G16" s="10">
        <v>30</v>
      </c>
      <c r="H16" s="10">
        <v>13</v>
      </c>
      <c r="I16" s="10">
        <v>21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4102</v>
      </c>
      <c r="D17" s="13">
        <v>25</v>
      </c>
      <c r="E17" s="13">
        <v>2479</v>
      </c>
      <c r="F17" s="13">
        <v>1295</v>
      </c>
      <c r="G17" s="13">
        <v>90</v>
      </c>
      <c r="H17" s="13">
        <v>110</v>
      </c>
      <c r="I17" s="13">
        <v>103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57"/>
  <sheetViews>
    <sheetView showGridLines="0" zoomScaleNormal="100" workbookViewId="0">
      <selection sqref="A1:XFD1048576"/>
    </sheetView>
  </sheetViews>
  <sheetFormatPr baseColWidth="10" defaultRowHeight="15"/>
  <cols>
    <col min="1" max="1" width="23.83203125" style="4" customWidth="1"/>
    <col min="2" max="2" width="56.83203125" style="4" customWidth="1"/>
    <col min="3" max="3" width="12.83203125" style="4" customWidth="1"/>
    <col min="4" max="4" width="11.83203125" style="4" customWidth="1"/>
    <col min="5" max="5" width="14.83203125" style="4" customWidth="1"/>
    <col min="6" max="6" width="8.83203125" style="4" customWidth="1"/>
    <col min="7" max="8" width="14.83203125" style="4" customWidth="1"/>
    <col min="9" max="9" width="10.83203125" style="4" customWidth="1"/>
    <col min="10" max="16384" width="12" style="4"/>
  </cols>
  <sheetData>
    <row r="1" spans="1:14" ht="17.649999999999999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28.9" customHeight="1">
      <c r="A2" s="22" t="s">
        <v>39</v>
      </c>
      <c r="B2" s="22" t="s">
        <v>16</v>
      </c>
      <c r="C2" s="22" t="s">
        <v>16</v>
      </c>
      <c r="D2" s="22" t="s">
        <v>16</v>
      </c>
      <c r="E2" s="22" t="s">
        <v>16</v>
      </c>
      <c r="F2" s="22" t="s">
        <v>16</v>
      </c>
      <c r="G2" s="22" t="s">
        <v>16</v>
      </c>
      <c r="H2" s="22" t="s">
        <v>16</v>
      </c>
      <c r="I2" s="22" t="s">
        <v>16</v>
      </c>
      <c r="L2" s="4" t="s">
        <v>16</v>
      </c>
    </row>
    <row r="3" spans="1:14" ht="11.65" customHeight="1">
      <c r="A3" s="6"/>
      <c r="B3" s="6"/>
      <c r="C3" s="6"/>
      <c r="D3" s="6"/>
      <c r="E3" s="6"/>
      <c r="F3" s="6"/>
      <c r="G3" s="6"/>
      <c r="H3" s="6"/>
      <c r="I3" s="6"/>
    </row>
    <row r="4" spans="1:14" ht="33.4" customHeight="1">
      <c r="A4" s="28" t="s">
        <v>1</v>
      </c>
      <c r="B4" s="28" t="s">
        <v>16</v>
      </c>
      <c r="C4" s="28" t="s">
        <v>2</v>
      </c>
      <c r="D4" s="28" t="s">
        <v>3</v>
      </c>
      <c r="E4" s="28" t="s">
        <v>16</v>
      </c>
      <c r="F4" s="28" t="s">
        <v>16</v>
      </c>
      <c r="G4" s="28" t="s">
        <v>16</v>
      </c>
      <c r="H4" s="28" t="s">
        <v>16</v>
      </c>
      <c r="I4" s="28" t="s">
        <v>16</v>
      </c>
    </row>
    <row r="5" spans="1:14" ht="43.9" customHeight="1">
      <c r="A5" s="28" t="s">
        <v>16</v>
      </c>
      <c r="B5" s="28" t="s">
        <v>16</v>
      </c>
      <c r="C5" s="28" t="s">
        <v>16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</row>
    <row r="6" spans="1:14" ht="13.15" customHeight="1">
      <c r="A6" s="29" t="s">
        <v>10</v>
      </c>
      <c r="B6" s="8" t="s">
        <v>16</v>
      </c>
      <c r="C6" s="8">
        <v>4983</v>
      </c>
      <c r="D6" s="8">
        <v>293</v>
      </c>
      <c r="E6" s="8">
        <v>2505</v>
      </c>
      <c r="F6" s="8">
        <v>1634</v>
      </c>
      <c r="G6" s="8">
        <v>114</v>
      </c>
      <c r="H6" s="8">
        <v>155</v>
      </c>
      <c r="I6" s="8">
        <v>282</v>
      </c>
    </row>
    <row r="7" spans="1:14" ht="11.65" customHeight="1">
      <c r="A7" s="19" t="s">
        <v>16</v>
      </c>
      <c r="B7" s="9" t="s">
        <v>11</v>
      </c>
      <c r="C7" s="10">
        <v>2099</v>
      </c>
      <c r="D7" s="10">
        <v>80</v>
      </c>
      <c r="E7" s="10">
        <v>1282</v>
      </c>
      <c r="F7" s="10">
        <v>508</v>
      </c>
      <c r="G7" s="10">
        <v>55</v>
      </c>
      <c r="H7" s="10">
        <v>55</v>
      </c>
      <c r="I7" s="10">
        <v>119</v>
      </c>
      <c r="J7" s="4" t="s">
        <v>16</v>
      </c>
      <c r="K7" s="4" t="s">
        <v>16</v>
      </c>
      <c r="M7" s="4" t="s">
        <v>16</v>
      </c>
      <c r="N7" s="4" t="s">
        <v>16</v>
      </c>
    </row>
    <row r="8" spans="1:14" ht="11.65" customHeight="1">
      <c r="A8" s="19" t="s">
        <v>16</v>
      </c>
      <c r="B8" s="9" t="s">
        <v>12</v>
      </c>
      <c r="C8" s="10">
        <v>247</v>
      </c>
      <c r="D8" s="10">
        <v>12</v>
      </c>
      <c r="E8" s="10">
        <v>124</v>
      </c>
      <c r="F8" s="10">
        <v>67</v>
      </c>
      <c r="G8" s="10">
        <v>13</v>
      </c>
      <c r="H8" s="10">
        <v>13</v>
      </c>
      <c r="I8" s="10">
        <v>18</v>
      </c>
      <c r="J8" s="4" t="s">
        <v>16</v>
      </c>
      <c r="K8" s="4" t="s">
        <v>16</v>
      </c>
      <c r="M8" s="4" t="s">
        <v>16</v>
      </c>
      <c r="N8" s="4" t="s">
        <v>16</v>
      </c>
    </row>
    <row r="9" spans="1:14" ht="11.65" customHeight="1">
      <c r="A9" s="19" t="s">
        <v>16</v>
      </c>
      <c r="B9" s="9" t="s">
        <v>13</v>
      </c>
      <c r="C9" s="10">
        <v>2637</v>
      </c>
      <c r="D9" s="10">
        <v>201</v>
      </c>
      <c r="E9" s="10">
        <v>1099</v>
      </c>
      <c r="F9" s="10">
        <v>1059</v>
      </c>
      <c r="G9" s="10">
        <v>46</v>
      </c>
      <c r="H9" s="10">
        <v>87</v>
      </c>
      <c r="I9" s="10">
        <v>145</v>
      </c>
      <c r="J9" s="4" t="s">
        <v>16</v>
      </c>
      <c r="K9" s="4" t="s">
        <v>16</v>
      </c>
      <c r="M9" s="4" t="s">
        <v>16</v>
      </c>
      <c r="N9" s="4" t="s">
        <v>16</v>
      </c>
    </row>
    <row r="10" spans="1:14" ht="13.15" customHeight="1">
      <c r="A10" s="18" t="s">
        <v>14</v>
      </c>
      <c r="B10" s="11" t="s">
        <v>16</v>
      </c>
      <c r="C10" s="8">
        <v>1793</v>
      </c>
      <c r="D10" s="8">
        <v>259</v>
      </c>
      <c r="E10" s="8">
        <v>774</v>
      </c>
      <c r="F10" s="8">
        <v>532</v>
      </c>
      <c r="G10" s="8">
        <v>32</v>
      </c>
      <c r="H10" s="8">
        <v>56</v>
      </c>
      <c r="I10" s="8">
        <v>140</v>
      </c>
    </row>
    <row r="11" spans="1:14" ht="11.65" customHeight="1">
      <c r="A11" s="19" t="s">
        <v>16</v>
      </c>
      <c r="B11" s="9" t="s">
        <v>11</v>
      </c>
      <c r="C11" s="10">
        <v>873</v>
      </c>
      <c r="D11" s="10">
        <v>71</v>
      </c>
      <c r="E11" s="10">
        <v>503</v>
      </c>
      <c r="F11" s="10">
        <v>188</v>
      </c>
      <c r="G11" s="10">
        <v>19</v>
      </c>
      <c r="H11" s="10">
        <v>25</v>
      </c>
      <c r="I11" s="10">
        <v>67</v>
      </c>
      <c r="J11" s="4" t="s">
        <v>16</v>
      </c>
      <c r="K11" s="4" t="s">
        <v>16</v>
      </c>
      <c r="M11" s="4" t="s">
        <v>16</v>
      </c>
      <c r="N11" s="4" t="s">
        <v>16</v>
      </c>
    </row>
    <row r="12" spans="1:14" ht="11.65" customHeight="1">
      <c r="A12" s="19" t="s">
        <v>16</v>
      </c>
      <c r="B12" s="9" t="s">
        <v>12</v>
      </c>
      <c r="C12" s="10">
        <v>99</v>
      </c>
      <c r="D12" s="10">
        <v>8</v>
      </c>
      <c r="E12" s="10">
        <v>51</v>
      </c>
      <c r="F12" s="10">
        <v>25</v>
      </c>
      <c r="G12" s="10">
        <v>2</v>
      </c>
      <c r="H12" s="10">
        <v>6</v>
      </c>
      <c r="I12" s="10">
        <v>7</v>
      </c>
      <c r="J12" s="4" t="s">
        <v>16</v>
      </c>
      <c r="K12" s="4" t="s">
        <v>16</v>
      </c>
      <c r="M12" s="4" t="s">
        <v>16</v>
      </c>
      <c r="N12" s="4" t="s">
        <v>16</v>
      </c>
    </row>
    <row r="13" spans="1:14" ht="11.65" customHeight="1">
      <c r="A13" s="19" t="s">
        <v>16</v>
      </c>
      <c r="B13" s="9" t="s">
        <v>13</v>
      </c>
      <c r="C13" s="10">
        <v>821</v>
      </c>
      <c r="D13" s="10">
        <v>180</v>
      </c>
      <c r="E13" s="10">
        <v>220</v>
      </c>
      <c r="F13" s="10">
        <v>319</v>
      </c>
      <c r="G13" s="10">
        <v>11</v>
      </c>
      <c r="H13" s="10">
        <v>25</v>
      </c>
      <c r="I13" s="10">
        <v>66</v>
      </c>
      <c r="J13" s="4" t="s">
        <v>16</v>
      </c>
      <c r="K13" s="4" t="s">
        <v>16</v>
      </c>
      <c r="M13" s="4" t="s">
        <v>16</v>
      </c>
      <c r="N13" s="4" t="s">
        <v>16</v>
      </c>
    </row>
    <row r="14" spans="1:14" ht="13.15" customHeight="1">
      <c r="A14" s="18" t="s">
        <v>15</v>
      </c>
      <c r="B14" s="11" t="s">
        <v>16</v>
      </c>
      <c r="C14" s="8">
        <v>3190</v>
      </c>
      <c r="D14" s="8">
        <v>34</v>
      </c>
      <c r="E14" s="8">
        <v>1731</v>
      </c>
      <c r="F14" s="8">
        <v>1102</v>
      </c>
      <c r="G14" s="8">
        <v>82</v>
      </c>
      <c r="H14" s="8">
        <v>99</v>
      </c>
      <c r="I14" s="8">
        <v>142</v>
      </c>
    </row>
    <row r="15" spans="1:14" ht="11.65" customHeight="1">
      <c r="A15" s="19" t="s">
        <v>16</v>
      </c>
      <c r="B15" s="9" t="s">
        <v>11</v>
      </c>
      <c r="C15" s="10">
        <v>1226</v>
      </c>
      <c r="D15" s="10">
        <v>9</v>
      </c>
      <c r="E15" s="10">
        <v>779</v>
      </c>
      <c r="F15" s="10">
        <v>320</v>
      </c>
      <c r="G15" s="10">
        <v>36</v>
      </c>
      <c r="H15" s="10">
        <v>30</v>
      </c>
      <c r="I15" s="10">
        <v>52</v>
      </c>
      <c r="J15" s="4" t="s">
        <v>16</v>
      </c>
      <c r="K15" s="4" t="s">
        <v>16</v>
      </c>
      <c r="M15" s="4" t="s">
        <v>16</v>
      </c>
      <c r="N15" s="4" t="s">
        <v>16</v>
      </c>
    </row>
    <row r="16" spans="1:14" ht="11.65" customHeight="1">
      <c r="A16" s="19" t="s">
        <v>16</v>
      </c>
      <c r="B16" s="9" t="s">
        <v>12</v>
      </c>
      <c r="C16" s="10">
        <v>148</v>
      </c>
      <c r="D16" s="10">
        <v>4</v>
      </c>
      <c r="E16" s="10">
        <v>73</v>
      </c>
      <c r="F16" s="10">
        <v>42</v>
      </c>
      <c r="G16" s="10">
        <v>11</v>
      </c>
      <c r="H16" s="10">
        <v>7</v>
      </c>
      <c r="I16" s="10">
        <v>11</v>
      </c>
      <c r="J16" s="4" t="s">
        <v>16</v>
      </c>
      <c r="K16" s="4" t="s">
        <v>16</v>
      </c>
      <c r="M16" s="4" t="s">
        <v>16</v>
      </c>
      <c r="N16" s="4" t="s">
        <v>16</v>
      </c>
    </row>
    <row r="17" spans="1:14" ht="11.65" customHeight="1">
      <c r="A17" s="20" t="s">
        <v>16</v>
      </c>
      <c r="B17" s="12" t="s">
        <v>13</v>
      </c>
      <c r="C17" s="13">
        <v>1816</v>
      </c>
      <c r="D17" s="13">
        <v>21</v>
      </c>
      <c r="E17" s="13">
        <v>879</v>
      </c>
      <c r="F17" s="13">
        <v>740</v>
      </c>
      <c r="G17" s="13">
        <v>35</v>
      </c>
      <c r="H17" s="13">
        <v>62</v>
      </c>
      <c r="I17" s="13">
        <v>79</v>
      </c>
      <c r="J17" s="4" t="s">
        <v>16</v>
      </c>
      <c r="K17" s="4" t="s">
        <v>16</v>
      </c>
      <c r="M17" s="4" t="s">
        <v>16</v>
      </c>
      <c r="N17" s="4" t="s">
        <v>16</v>
      </c>
    </row>
    <row r="18" spans="1:14" ht="11.65" customHeight="1">
      <c r="A18" s="14"/>
      <c r="B18" s="9"/>
      <c r="C18" s="15"/>
      <c r="D18" s="15"/>
      <c r="E18" s="15"/>
      <c r="F18" s="15"/>
      <c r="G18" s="15"/>
      <c r="H18" s="15"/>
      <c r="I18" s="15"/>
    </row>
    <row r="19" spans="1:14" ht="28.15" customHeight="1">
      <c r="A19" s="23" t="s">
        <v>27</v>
      </c>
      <c r="B19" s="24" t="s">
        <v>16</v>
      </c>
      <c r="C19" s="25" t="s">
        <v>16</v>
      </c>
      <c r="D19" s="25" t="s">
        <v>16</v>
      </c>
      <c r="E19" s="25" t="s">
        <v>16</v>
      </c>
      <c r="F19" s="25" t="s">
        <v>16</v>
      </c>
      <c r="G19" s="25" t="s">
        <v>16</v>
      </c>
      <c r="H19" s="25" t="s">
        <v>16</v>
      </c>
      <c r="I19" s="25" t="s">
        <v>16</v>
      </c>
      <c r="L19" s="4" t="s">
        <v>16</v>
      </c>
    </row>
    <row r="20" spans="1:14" ht="19.149999999999999" customHeight="1">
      <c r="A20" s="23" t="s">
        <v>28</v>
      </c>
      <c r="B20" s="26" t="s">
        <v>16</v>
      </c>
      <c r="C20" s="27" t="s">
        <v>16</v>
      </c>
      <c r="D20" s="27" t="s">
        <v>16</v>
      </c>
      <c r="E20" s="27" t="s">
        <v>16</v>
      </c>
      <c r="F20" s="27" t="s">
        <v>16</v>
      </c>
      <c r="G20" s="27" t="s">
        <v>16</v>
      </c>
      <c r="H20" s="27" t="s">
        <v>16</v>
      </c>
      <c r="I20" s="27" t="s">
        <v>16</v>
      </c>
      <c r="L20" s="4" t="s">
        <v>16</v>
      </c>
    </row>
    <row r="21" spans="1:14" ht="11.65" customHeight="1">
      <c r="A21" s="14"/>
      <c r="B21" s="16"/>
      <c r="C21" s="6"/>
      <c r="D21" s="6"/>
      <c r="E21" s="6"/>
      <c r="F21" s="6"/>
      <c r="G21" s="6"/>
      <c r="H21" s="6"/>
      <c r="I21" s="6"/>
    </row>
    <row r="22" spans="1:14">
      <c r="A22" s="17"/>
      <c r="B22" s="6"/>
      <c r="C22" s="6"/>
      <c r="D22" s="6"/>
      <c r="E22" s="6"/>
      <c r="F22" s="6"/>
      <c r="G22" s="6"/>
      <c r="H22" s="6"/>
      <c r="I22" s="6"/>
    </row>
    <row r="23" spans="1:14">
      <c r="A23" s="17"/>
      <c r="B23" s="6"/>
      <c r="C23" s="6"/>
      <c r="D23" s="6"/>
      <c r="E23" s="6"/>
      <c r="F23" s="6"/>
      <c r="G23" s="6"/>
      <c r="H23" s="6"/>
      <c r="I23" s="6"/>
    </row>
    <row r="24" spans="1:14">
      <c r="A24" s="17"/>
      <c r="B24" s="6"/>
      <c r="C24" s="6"/>
      <c r="D24" s="6"/>
      <c r="E24" s="6"/>
      <c r="F24" s="6"/>
      <c r="G24" s="6"/>
      <c r="H24" s="6"/>
      <c r="I24" s="6"/>
    </row>
    <row r="25" spans="1:14">
      <c r="A25" s="17"/>
      <c r="B25" s="6"/>
      <c r="C25" s="6"/>
      <c r="D25" s="6"/>
      <c r="E25" s="6"/>
      <c r="F25" s="6"/>
      <c r="G25" s="6"/>
      <c r="H25" s="6"/>
      <c r="I25" s="6"/>
    </row>
    <row r="26" spans="1:14">
      <c r="A26" s="17"/>
      <c r="B26" s="6"/>
      <c r="C26" s="6"/>
      <c r="D26" s="6"/>
      <c r="E26" s="6"/>
      <c r="F26" s="6"/>
      <c r="G26" s="6"/>
      <c r="H26" s="6"/>
      <c r="I26" s="6"/>
    </row>
    <row r="27" spans="1:14">
      <c r="A27" s="17"/>
      <c r="B27" s="6"/>
      <c r="C27" s="6"/>
      <c r="D27" s="6"/>
      <c r="E27" s="6"/>
      <c r="F27" s="6"/>
      <c r="G27" s="6"/>
      <c r="H27" s="6"/>
      <c r="I27" s="6"/>
    </row>
    <row r="28" spans="1:14">
      <c r="A28" s="17"/>
      <c r="B28" s="6"/>
      <c r="C28" s="6"/>
      <c r="D28" s="6"/>
      <c r="E28" s="6"/>
      <c r="F28" s="6"/>
      <c r="G28" s="6"/>
      <c r="H28" s="6"/>
      <c r="I28" s="6"/>
    </row>
    <row r="29" spans="1:14">
      <c r="A29" s="17"/>
      <c r="B29" s="6"/>
      <c r="C29" s="6"/>
      <c r="D29" s="6"/>
      <c r="E29" s="6"/>
      <c r="F29" s="6"/>
      <c r="G29" s="6"/>
      <c r="H29" s="6"/>
      <c r="I29" s="6"/>
    </row>
    <row r="30" spans="1:14">
      <c r="A30" s="17"/>
      <c r="B30" s="6"/>
      <c r="C30" s="6"/>
      <c r="D30" s="6"/>
      <c r="E30" s="6"/>
      <c r="F30" s="6"/>
      <c r="G30" s="6"/>
      <c r="H30" s="6"/>
      <c r="I30" s="6"/>
    </row>
    <row r="31" spans="1:14">
      <c r="A31" s="14"/>
    </row>
    <row r="32" spans="1:14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</sheetData>
  <mergeCells count="10">
    <mergeCell ref="A14:A17"/>
    <mergeCell ref="A1:I1"/>
    <mergeCell ref="A2:I2"/>
    <mergeCell ref="A19:I19"/>
    <mergeCell ref="A20:I20"/>
    <mergeCell ref="A4:B5"/>
    <mergeCell ref="C4:C5"/>
    <mergeCell ref="D4:I4"/>
    <mergeCell ref="A6:A9"/>
    <mergeCell ref="A10:A13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9</vt:lpstr>
      <vt:lpstr>Cuadro 9.1</vt:lpstr>
      <vt:lpstr>Cuadro 9.2</vt:lpstr>
      <vt:lpstr>Cuadro 9.3</vt:lpstr>
      <vt:lpstr>Cuadro 9.4</vt:lpstr>
      <vt:lpstr>Cuadro 9.5</vt:lpstr>
      <vt:lpstr>Cuadro 9.6</vt:lpstr>
      <vt:lpstr>Cuadro 9.7</vt:lpstr>
      <vt:lpstr>Cuadro 9.8</vt:lpstr>
      <vt:lpstr>Cuadro 9.9</vt:lpstr>
      <vt:lpstr>Cuadro 9.10</vt:lpstr>
      <vt:lpstr>Cuadro 9.11</vt:lpstr>
      <vt:lpstr>Cuadro 9.12</vt:lpstr>
      <vt:lpstr>Cuadro 9.13</vt:lpstr>
      <vt:lpstr>Cuadro 9.14</vt:lpstr>
      <vt:lpstr>Cuadro 9.15</vt:lpstr>
      <vt:lpstr>Cuadro 9.16</vt:lpstr>
      <vt:lpstr>Cuadro 9.17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asepliarsky</dc:creator>
  <cp:lastModifiedBy>Miguel Barilaro</cp:lastModifiedBy>
  <cp:revision>1</cp:revision>
  <dcterms:created xsi:type="dcterms:W3CDTF">2024-01-17T13:34:40Z</dcterms:created>
  <dcterms:modified xsi:type="dcterms:W3CDTF">2024-07-18T21:54:23Z</dcterms:modified>
</cp:coreProperties>
</file>